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120" yWindow="-120" windowWidth="29040" windowHeight="15840" tabRatio="963"/>
  </bookViews>
  <sheets>
    <sheet name="F1-F6" sheetId="6" r:id="rId1"/>
    <sheet name="F2-F1" sheetId="28" r:id="rId2"/>
    <sheet name="F6-F2" sheetId="29" r:id="rId3"/>
    <sheet name="F3-F1" sheetId="5" r:id="rId4"/>
    <sheet name="F1-F5" sheetId="7" r:id="rId5"/>
    <sheet name="F1-F9" sheetId="8" r:id="rId6"/>
    <sheet name="F7-F7A" sheetId="9" r:id="rId7"/>
    <sheet name="F16" sheetId="10" r:id="rId8"/>
    <sheet name="F4A1-F7" sheetId="11" r:id="rId9"/>
    <sheet name="F4A1-F6" sheetId="12" r:id="rId10"/>
    <sheet name="F8-F17" sheetId="13" r:id="rId11"/>
    <sheet name="F8-F18" sheetId="14" r:id="rId12"/>
    <sheet name="F8-F19" sheetId="15" r:id="rId13"/>
    <sheet name="F4A2-F8" sheetId="16" r:id="rId14"/>
    <sheet name="F4A2-F6" sheetId="17" r:id="rId15"/>
    <sheet name="F195-F7" sheetId="18" r:id="rId16"/>
    <sheet name="F196A-F8" sheetId="19" r:id="rId17"/>
    <sheet name="F186B-F18" sheetId="21" r:id="rId18"/>
    <sheet name="F196C-F19" sheetId="20" r:id="rId19"/>
    <sheet name="FBLDF-F195" sheetId="24" r:id="rId20"/>
    <sheet name="FBLDF-F196A" sheetId="25" r:id="rId2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G10" i="8" l="1"/>
  <c r="X44" i="29" l="1"/>
  <c r="X43" i="29"/>
  <c r="W42" i="29"/>
  <c r="X42" i="29" s="1"/>
  <c r="X40" i="29"/>
  <c r="X39" i="29"/>
  <c r="X38" i="29"/>
  <c r="X37" i="29"/>
  <c r="X36" i="29"/>
  <c r="V35" i="29"/>
  <c r="U35" i="29"/>
  <c r="X33" i="29"/>
  <c r="X32" i="29"/>
  <c r="X31" i="29"/>
  <c r="T30" i="29"/>
  <c r="X30" i="29" s="1"/>
  <c r="X26" i="29"/>
  <c r="X25" i="29"/>
  <c r="W24" i="29"/>
  <c r="W28" i="29" s="1"/>
  <c r="W46" i="29" s="1"/>
  <c r="X22" i="29"/>
  <c r="X21" i="29"/>
  <c r="X20" i="29"/>
  <c r="X19" i="29"/>
  <c r="X18" i="29"/>
  <c r="V17" i="29"/>
  <c r="V28" i="29" s="1"/>
  <c r="U17" i="29"/>
  <c r="U28" i="29" s="1"/>
  <c r="U46" i="29" s="1"/>
  <c r="X15" i="29"/>
  <c r="X14" i="29"/>
  <c r="X13" i="29"/>
  <c r="T12" i="29"/>
  <c r="T28" i="29" s="1"/>
  <c r="P267" i="29"/>
  <c r="P266" i="29" s="1"/>
  <c r="O267" i="29"/>
  <c r="O266" i="29" s="1"/>
  <c r="P255" i="29"/>
  <c r="O255" i="29"/>
  <c r="P252" i="29"/>
  <c r="O252" i="29"/>
  <c r="P249" i="29"/>
  <c r="O249" i="29"/>
  <c r="P242" i="29"/>
  <c r="O242" i="29"/>
  <c r="P238" i="29"/>
  <c r="O238" i="29"/>
  <c r="P228" i="29"/>
  <c r="O228" i="29"/>
  <c r="P223" i="29"/>
  <c r="O223" i="29"/>
  <c r="P220" i="29"/>
  <c r="O220" i="29"/>
  <c r="P216" i="29"/>
  <c r="O216" i="29"/>
  <c r="P212" i="29"/>
  <c r="O212" i="29"/>
  <c r="P208" i="29"/>
  <c r="O208" i="29"/>
  <c r="P203" i="29"/>
  <c r="O203" i="29"/>
  <c r="P199" i="29"/>
  <c r="O199" i="29"/>
  <c r="P195" i="29"/>
  <c r="O195" i="29"/>
  <c r="P194" i="29"/>
  <c r="P190" i="29"/>
  <c r="O190" i="29"/>
  <c r="P183" i="29"/>
  <c r="O183" i="29"/>
  <c r="P180" i="29"/>
  <c r="O180" i="29"/>
  <c r="P176" i="29"/>
  <c r="O176" i="29"/>
  <c r="P171" i="29"/>
  <c r="O171" i="29"/>
  <c r="P165" i="29"/>
  <c r="O165" i="29"/>
  <c r="P161" i="29"/>
  <c r="O161" i="29"/>
  <c r="P157" i="29"/>
  <c r="P152" i="29" s="1"/>
  <c r="O157" i="29"/>
  <c r="P153" i="29"/>
  <c r="O153" i="29"/>
  <c r="P141" i="29"/>
  <c r="O141" i="29"/>
  <c r="P130" i="29"/>
  <c r="O130" i="29"/>
  <c r="P122" i="29"/>
  <c r="P121" i="29" s="1"/>
  <c r="O122" i="29"/>
  <c r="P108" i="29"/>
  <c r="O108" i="29"/>
  <c r="P105" i="29"/>
  <c r="O105" i="29"/>
  <c r="P95" i="29"/>
  <c r="O95" i="29"/>
  <c r="P91" i="29"/>
  <c r="P90" i="29" s="1"/>
  <c r="O91" i="29"/>
  <c r="P81" i="29"/>
  <c r="O81" i="29"/>
  <c r="P74" i="29"/>
  <c r="O74" i="29"/>
  <c r="O73" i="29" s="1"/>
  <c r="P68" i="29"/>
  <c r="O68" i="29"/>
  <c r="P58" i="29"/>
  <c r="O58" i="29"/>
  <c r="P47" i="29"/>
  <c r="O47" i="29"/>
  <c r="P40" i="29"/>
  <c r="O40" i="29"/>
  <c r="P32" i="29"/>
  <c r="O32" i="29"/>
  <c r="P28" i="29"/>
  <c r="O28" i="29"/>
  <c r="P21" i="29"/>
  <c r="O21" i="29"/>
  <c r="P10" i="29"/>
  <c r="O10" i="29"/>
  <c r="R120" i="28"/>
  <c r="Q120" i="28"/>
  <c r="R116" i="28"/>
  <c r="Q116" i="28"/>
  <c r="M116" i="28"/>
  <c r="L116" i="28"/>
  <c r="R112" i="28"/>
  <c r="Q112" i="28"/>
  <c r="M109" i="28"/>
  <c r="L109" i="28"/>
  <c r="R107" i="28"/>
  <c r="Q107" i="28"/>
  <c r="M101" i="28"/>
  <c r="L101" i="28"/>
  <c r="R99" i="28"/>
  <c r="Q99" i="28"/>
  <c r="M94" i="28"/>
  <c r="L94" i="28"/>
  <c r="R88" i="28"/>
  <c r="Q88" i="28"/>
  <c r="M87" i="28"/>
  <c r="L87" i="28"/>
  <c r="R80" i="28"/>
  <c r="Q80" i="28"/>
  <c r="M77" i="28"/>
  <c r="L77" i="28"/>
  <c r="R75" i="28"/>
  <c r="Q75" i="28"/>
  <c r="R68" i="28"/>
  <c r="Q68" i="28"/>
  <c r="M68" i="28"/>
  <c r="L68" i="28"/>
  <c r="R63" i="28"/>
  <c r="Q63" i="28"/>
  <c r="M61" i="28"/>
  <c r="L61" i="28"/>
  <c r="R59" i="28"/>
  <c r="Q59" i="28"/>
  <c r="M55" i="28"/>
  <c r="L55" i="28"/>
  <c r="R51" i="28"/>
  <c r="Q51" i="28"/>
  <c r="M47" i="28"/>
  <c r="L47" i="28"/>
  <c r="R46" i="28"/>
  <c r="Q46" i="28"/>
  <c r="M43" i="28"/>
  <c r="L43" i="28"/>
  <c r="M40" i="28"/>
  <c r="L40" i="28"/>
  <c r="R38" i="28"/>
  <c r="Q38" i="28"/>
  <c r="R33" i="28"/>
  <c r="Q33" i="28"/>
  <c r="M33" i="28"/>
  <c r="L33" i="28"/>
  <c r="R29" i="28"/>
  <c r="Q29" i="28"/>
  <c r="M26" i="28"/>
  <c r="L26" i="28"/>
  <c r="R24" i="28"/>
  <c r="Q24" i="28"/>
  <c r="R19" i="28"/>
  <c r="Q19" i="28"/>
  <c r="M17" i="28"/>
  <c r="L17" i="28"/>
  <c r="R8" i="28"/>
  <c r="Q8" i="28"/>
  <c r="M8" i="28"/>
  <c r="L8" i="28"/>
  <c r="G44" i="28"/>
  <c r="G43" i="28"/>
  <c r="F42" i="28"/>
  <c r="G42" i="28" s="1"/>
  <c r="G40" i="28"/>
  <c r="G39" i="28"/>
  <c r="G38" i="28"/>
  <c r="G37" i="28"/>
  <c r="G36" i="28"/>
  <c r="E35" i="28"/>
  <c r="D35" i="28"/>
  <c r="G35" i="28" s="1"/>
  <c r="G33" i="28"/>
  <c r="G32" i="28"/>
  <c r="G31" i="28"/>
  <c r="G30" i="28"/>
  <c r="C30" i="28"/>
  <c r="G26" i="28"/>
  <c r="G25" i="28"/>
  <c r="F24" i="28"/>
  <c r="G24" i="28" s="1"/>
  <c r="G22" i="28"/>
  <c r="G21" i="28"/>
  <c r="G20" i="28"/>
  <c r="G19" i="28"/>
  <c r="G18" i="28"/>
  <c r="E17" i="28"/>
  <c r="D17" i="28"/>
  <c r="D28" i="28" s="1"/>
  <c r="G15" i="28"/>
  <c r="G14" i="28"/>
  <c r="G13" i="28"/>
  <c r="C12" i="28"/>
  <c r="C28" i="28" s="1"/>
  <c r="G17" i="28" l="1"/>
  <c r="R104" i="28"/>
  <c r="P207" i="29"/>
  <c r="O194" i="29"/>
  <c r="F28" i="28"/>
  <c r="L121" i="28"/>
  <c r="M121" i="28"/>
  <c r="R124" i="28"/>
  <c r="P227" i="29"/>
  <c r="Q94" i="28"/>
  <c r="P9" i="29"/>
  <c r="P73" i="29"/>
  <c r="X24" i="29"/>
  <c r="V46" i="29"/>
  <c r="X35" i="29"/>
  <c r="E28" i="28"/>
  <c r="E46" i="28" s="1"/>
  <c r="F46" i="28"/>
  <c r="R56" i="28"/>
  <c r="M52" i="28"/>
  <c r="M123" i="28" s="1"/>
  <c r="R94" i="28"/>
  <c r="Q104" i="28"/>
  <c r="Q124" i="28" s="1"/>
  <c r="O9" i="29"/>
  <c r="L52" i="28"/>
  <c r="L123" i="28" s="1"/>
  <c r="Q56" i="28"/>
  <c r="Q96" i="28" s="1"/>
  <c r="Q126" i="28" s="1"/>
  <c r="D46" i="28"/>
  <c r="O90" i="29"/>
  <c r="O207" i="29"/>
  <c r="T46" i="29"/>
  <c r="X46" i="29" s="1"/>
  <c r="X28" i="29"/>
  <c r="X12" i="29"/>
  <c r="X17" i="29"/>
  <c r="O152" i="29"/>
  <c r="O269" i="29" s="1"/>
  <c r="O121" i="29"/>
  <c r="O227" i="29"/>
  <c r="P269" i="29"/>
  <c r="C46" i="28"/>
  <c r="G12" i="28"/>
  <c r="R96" i="28" l="1"/>
  <c r="R126" i="28" s="1"/>
  <c r="P271" i="29"/>
  <c r="P118" i="29"/>
  <c r="G46" i="28"/>
  <c r="G28" i="28"/>
  <c r="O118" i="29"/>
  <c r="O271" i="29" s="1"/>
  <c r="K160" i="25" l="1"/>
  <c r="N160" i="25" s="1"/>
  <c r="K159" i="25"/>
  <c r="N159" i="25" s="1"/>
  <c r="K158" i="25"/>
  <c r="N158" i="25" s="1"/>
  <c r="K157" i="25"/>
  <c r="N157" i="25" s="1"/>
  <c r="K156" i="25"/>
  <c r="N156" i="25" s="1"/>
  <c r="K155" i="25"/>
  <c r="N155" i="25" s="1"/>
  <c r="K154" i="25"/>
  <c r="N154" i="25" s="1"/>
  <c r="M153" i="25"/>
  <c r="L153" i="25"/>
  <c r="J153" i="25"/>
  <c r="I153" i="25"/>
  <c r="K152" i="25"/>
  <c r="N152" i="25" s="1"/>
  <c r="K151" i="25"/>
  <c r="N151" i="25" s="1"/>
  <c r="K150" i="25"/>
  <c r="N150" i="25" s="1"/>
  <c r="M149" i="25"/>
  <c r="L149" i="25"/>
  <c r="J149" i="25"/>
  <c r="I149" i="25"/>
  <c r="K149" i="25" s="1"/>
  <c r="K148" i="25"/>
  <c r="N148" i="25" s="1"/>
  <c r="K147" i="25"/>
  <c r="N147" i="25" s="1"/>
  <c r="K146" i="25"/>
  <c r="N146" i="25" s="1"/>
  <c r="K145" i="25"/>
  <c r="N145" i="25" s="1"/>
  <c r="K144" i="25"/>
  <c r="N144" i="25" s="1"/>
  <c r="K143" i="25"/>
  <c r="N143" i="25" s="1"/>
  <c r="K142" i="25"/>
  <c r="N142" i="25" s="1"/>
  <c r="M141" i="25"/>
  <c r="L141" i="25"/>
  <c r="J141" i="25"/>
  <c r="I141" i="25"/>
  <c r="K140" i="25"/>
  <c r="N140" i="25" s="1"/>
  <c r="K139" i="25"/>
  <c r="N139" i="25" s="1"/>
  <c r="K138" i="25"/>
  <c r="N138" i="25" s="1"/>
  <c r="M137" i="25"/>
  <c r="L137" i="25"/>
  <c r="J137" i="25"/>
  <c r="I137" i="25"/>
  <c r="K136" i="25"/>
  <c r="N136" i="25" s="1"/>
  <c r="K135" i="25"/>
  <c r="N135" i="25" s="1"/>
  <c r="K134" i="25"/>
  <c r="N134" i="25" s="1"/>
  <c r="K133" i="25"/>
  <c r="N133" i="25" s="1"/>
  <c r="K132" i="25"/>
  <c r="N132" i="25" s="1"/>
  <c r="K131" i="25"/>
  <c r="N131" i="25" s="1"/>
  <c r="K130" i="25"/>
  <c r="N130" i="25" s="1"/>
  <c r="K129" i="25"/>
  <c r="N129" i="25" s="1"/>
  <c r="K128" i="25"/>
  <c r="N128" i="25" s="1"/>
  <c r="M127" i="25"/>
  <c r="L127" i="25"/>
  <c r="J127" i="25"/>
  <c r="I127" i="25"/>
  <c r="K126" i="25"/>
  <c r="N126" i="25" s="1"/>
  <c r="K125" i="25"/>
  <c r="N125" i="25" s="1"/>
  <c r="K124" i="25"/>
  <c r="N124" i="25" s="1"/>
  <c r="K123" i="25"/>
  <c r="N123" i="25" s="1"/>
  <c r="K122" i="25"/>
  <c r="N122" i="25" s="1"/>
  <c r="K121" i="25"/>
  <c r="N121" i="25" s="1"/>
  <c r="K120" i="25"/>
  <c r="N120" i="25" s="1"/>
  <c r="K119" i="25"/>
  <c r="N119" i="25" s="1"/>
  <c r="K118" i="25"/>
  <c r="N118" i="25" s="1"/>
  <c r="M117" i="25"/>
  <c r="L117" i="25"/>
  <c r="J117" i="25"/>
  <c r="I117" i="25"/>
  <c r="K117" i="25" s="1"/>
  <c r="N117" i="25" s="1"/>
  <c r="K116" i="25"/>
  <c r="N116" i="25" s="1"/>
  <c r="K115" i="25"/>
  <c r="N115" i="25" s="1"/>
  <c r="K114" i="25"/>
  <c r="N114" i="25" s="1"/>
  <c r="K113" i="25"/>
  <c r="N113" i="25" s="1"/>
  <c r="K112" i="25"/>
  <c r="N112" i="25" s="1"/>
  <c r="K111" i="25"/>
  <c r="N111" i="25" s="1"/>
  <c r="K110" i="25"/>
  <c r="N110" i="25" s="1"/>
  <c r="K109" i="25"/>
  <c r="N109" i="25" s="1"/>
  <c r="K108" i="25"/>
  <c r="N108" i="25" s="1"/>
  <c r="M107" i="25"/>
  <c r="L107" i="25"/>
  <c r="J107" i="25"/>
  <c r="I107" i="25"/>
  <c r="K106" i="25"/>
  <c r="N106" i="25" s="1"/>
  <c r="K105" i="25"/>
  <c r="N105" i="25" s="1"/>
  <c r="K104" i="25"/>
  <c r="N104" i="25" s="1"/>
  <c r="K103" i="25"/>
  <c r="N103" i="25" s="1"/>
  <c r="K102" i="25"/>
  <c r="N102" i="25" s="1"/>
  <c r="K101" i="25"/>
  <c r="N101" i="25" s="1"/>
  <c r="K100" i="25"/>
  <c r="N100" i="25" s="1"/>
  <c r="K99" i="25"/>
  <c r="N99" i="25" s="1"/>
  <c r="K98" i="25"/>
  <c r="N98" i="25" s="1"/>
  <c r="M97" i="25"/>
  <c r="L97" i="25"/>
  <c r="J97" i="25"/>
  <c r="K97" i="25" s="1"/>
  <c r="I97" i="25"/>
  <c r="K96" i="25"/>
  <c r="N96" i="25" s="1"/>
  <c r="K95" i="25"/>
  <c r="N95" i="25" s="1"/>
  <c r="K94" i="25"/>
  <c r="N94" i="25" s="1"/>
  <c r="K93" i="25"/>
  <c r="N93" i="25" s="1"/>
  <c r="K92" i="25"/>
  <c r="N92" i="25" s="1"/>
  <c r="K91" i="25"/>
  <c r="N91" i="25" s="1"/>
  <c r="K90" i="25"/>
  <c r="N90" i="25" s="1"/>
  <c r="M89" i="25"/>
  <c r="L89" i="25"/>
  <c r="J89" i="25"/>
  <c r="I89" i="25"/>
  <c r="K84" i="25"/>
  <c r="N84" i="25" s="1"/>
  <c r="K83" i="25"/>
  <c r="N83" i="25" s="1"/>
  <c r="K82" i="25"/>
  <c r="N82" i="25" s="1"/>
  <c r="K81" i="25"/>
  <c r="N81" i="25" s="1"/>
  <c r="K80" i="25"/>
  <c r="N80" i="25" s="1"/>
  <c r="K79" i="25"/>
  <c r="N79" i="25" s="1"/>
  <c r="K78" i="25"/>
  <c r="N78" i="25" s="1"/>
  <c r="M77" i="25"/>
  <c r="L77" i="25"/>
  <c r="J77" i="25"/>
  <c r="I77" i="25"/>
  <c r="K76" i="25"/>
  <c r="N76" i="25" s="1"/>
  <c r="K75" i="25"/>
  <c r="N75" i="25" s="1"/>
  <c r="K74" i="25"/>
  <c r="N74" i="25" s="1"/>
  <c r="M73" i="25"/>
  <c r="L73" i="25"/>
  <c r="J73" i="25"/>
  <c r="I73" i="25"/>
  <c r="K73" i="25" s="1"/>
  <c r="N73" i="25" s="1"/>
  <c r="K72" i="25"/>
  <c r="N72" i="25" s="1"/>
  <c r="K71" i="25"/>
  <c r="N71" i="25" s="1"/>
  <c r="K70" i="25"/>
  <c r="N70" i="25" s="1"/>
  <c r="K69" i="25"/>
  <c r="N69" i="25" s="1"/>
  <c r="K68" i="25"/>
  <c r="N68" i="25" s="1"/>
  <c r="K67" i="25"/>
  <c r="N67" i="25" s="1"/>
  <c r="K66" i="25"/>
  <c r="N66" i="25" s="1"/>
  <c r="M65" i="25"/>
  <c r="L65" i="25"/>
  <c r="J65" i="25"/>
  <c r="I65" i="25"/>
  <c r="K65" i="25" s="1"/>
  <c r="K64" i="25"/>
  <c r="N64" i="25" s="1"/>
  <c r="K63" i="25"/>
  <c r="N63" i="25" s="1"/>
  <c r="K62" i="25"/>
  <c r="N62" i="25" s="1"/>
  <c r="M61" i="25"/>
  <c r="L61" i="25"/>
  <c r="J61" i="25"/>
  <c r="I61" i="25"/>
  <c r="K60" i="25"/>
  <c r="N60" i="25" s="1"/>
  <c r="K59" i="25"/>
  <c r="N59" i="25" s="1"/>
  <c r="K58" i="25"/>
  <c r="N58" i="25" s="1"/>
  <c r="K57" i="25"/>
  <c r="N57" i="25" s="1"/>
  <c r="K56" i="25"/>
  <c r="N56" i="25" s="1"/>
  <c r="K55" i="25"/>
  <c r="N55" i="25" s="1"/>
  <c r="K54" i="25"/>
  <c r="N54" i="25" s="1"/>
  <c r="K53" i="25"/>
  <c r="N53" i="25" s="1"/>
  <c r="K52" i="25"/>
  <c r="N52" i="25" s="1"/>
  <c r="M51" i="25"/>
  <c r="L51" i="25"/>
  <c r="J51" i="25"/>
  <c r="I51" i="25"/>
  <c r="K51" i="25" s="1"/>
  <c r="K50" i="25"/>
  <c r="N50" i="25" s="1"/>
  <c r="K49" i="25"/>
  <c r="N49" i="25" s="1"/>
  <c r="K48" i="25"/>
  <c r="N48" i="25" s="1"/>
  <c r="K47" i="25"/>
  <c r="N47" i="25" s="1"/>
  <c r="K46" i="25"/>
  <c r="N46" i="25" s="1"/>
  <c r="K45" i="25"/>
  <c r="N45" i="25" s="1"/>
  <c r="K44" i="25"/>
  <c r="N44" i="25" s="1"/>
  <c r="K43" i="25"/>
  <c r="N43" i="25" s="1"/>
  <c r="K42" i="25"/>
  <c r="N42" i="25" s="1"/>
  <c r="M41" i="25"/>
  <c r="L41" i="25"/>
  <c r="J41" i="25"/>
  <c r="I41" i="25"/>
  <c r="K40" i="25"/>
  <c r="N40" i="25" s="1"/>
  <c r="K39" i="25"/>
  <c r="N39" i="25" s="1"/>
  <c r="K38" i="25"/>
  <c r="N38" i="25" s="1"/>
  <c r="K37" i="25"/>
  <c r="N37" i="25" s="1"/>
  <c r="K36" i="25"/>
  <c r="N36" i="25" s="1"/>
  <c r="K35" i="25"/>
  <c r="N35" i="25" s="1"/>
  <c r="K34" i="25"/>
  <c r="N34" i="25" s="1"/>
  <c r="K33" i="25"/>
  <c r="N33" i="25" s="1"/>
  <c r="K32" i="25"/>
  <c r="N32" i="25" s="1"/>
  <c r="M31" i="25"/>
  <c r="L31" i="25"/>
  <c r="J31" i="25"/>
  <c r="I31" i="25"/>
  <c r="K31" i="25" s="1"/>
  <c r="N31" i="25" s="1"/>
  <c r="K30" i="25"/>
  <c r="N30" i="25" s="1"/>
  <c r="K29" i="25"/>
  <c r="N29" i="25" s="1"/>
  <c r="K28" i="25"/>
  <c r="N28" i="25" s="1"/>
  <c r="K27" i="25"/>
  <c r="N27" i="25" s="1"/>
  <c r="K26" i="25"/>
  <c r="N26" i="25" s="1"/>
  <c r="K25" i="25"/>
  <c r="N25" i="25" s="1"/>
  <c r="K24" i="25"/>
  <c r="N24" i="25" s="1"/>
  <c r="K23" i="25"/>
  <c r="N23" i="25" s="1"/>
  <c r="K22" i="25"/>
  <c r="N22" i="25" s="1"/>
  <c r="M21" i="25"/>
  <c r="L21" i="25"/>
  <c r="J21" i="25"/>
  <c r="I21" i="25"/>
  <c r="K20" i="25"/>
  <c r="N20" i="25" s="1"/>
  <c r="K19" i="25"/>
  <c r="N19" i="25" s="1"/>
  <c r="K18" i="25"/>
  <c r="N18" i="25" s="1"/>
  <c r="K17" i="25"/>
  <c r="N17" i="25" s="1"/>
  <c r="K16" i="25"/>
  <c r="N16" i="25" s="1"/>
  <c r="K15" i="25"/>
  <c r="N15" i="25" s="1"/>
  <c r="K14" i="25"/>
  <c r="N14" i="25" s="1"/>
  <c r="M13" i="25"/>
  <c r="L13" i="25"/>
  <c r="J13" i="25"/>
  <c r="I13" i="25"/>
  <c r="E71" i="25"/>
  <c r="D71" i="25"/>
  <c r="C71" i="25"/>
  <c r="E70" i="25"/>
  <c r="D70" i="25"/>
  <c r="C70" i="25"/>
  <c r="E67" i="25"/>
  <c r="D67" i="25"/>
  <c r="D65" i="25" s="1"/>
  <c r="C67" i="25"/>
  <c r="E66" i="25"/>
  <c r="D66" i="25"/>
  <c r="C66" i="25"/>
  <c r="E63" i="25"/>
  <c r="D63" i="25"/>
  <c r="C63" i="25"/>
  <c r="E54" i="25"/>
  <c r="D54" i="25"/>
  <c r="C54" i="25"/>
  <c r="E53" i="25"/>
  <c r="D53" i="25"/>
  <c r="C53" i="25"/>
  <c r="E50" i="25"/>
  <c r="D50" i="25"/>
  <c r="C50" i="25"/>
  <c r="E49" i="25"/>
  <c r="D49" i="25"/>
  <c r="C49" i="25"/>
  <c r="E46" i="25"/>
  <c r="D46" i="25"/>
  <c r="C46" i="25"/>
  <c r="E38" i="25"/>
  <c r="D38" i="25"/>
  <c r="C38" i="25"/>
  <c r="E35" i="25"/>
  <c r="E41" i="25" s="1"/>
  <c r="D35" i="25"/>
  <c r="C35" i="25"/>
  <c r="C41" i="25" s="1"/>
  <c r="E28" i="25"/>
  <c r="D28" i="25"/>
  <c r="C28" i="25"/>
  <c r="E17" i="25"/>
  <c r="D17" i="25"/>
  <c r="C17" i="25"/>
  <c r="E14" i="25"/>
  <c r="D14" i="25"/>
  <c r="C14" i="25"/>
  <c r="E10" i="25"/>
  <c r="D10" i="25"/>
  <c r="C10" i="25"/>
  <c r="M77" i="24"/>
  <c r="L77" i="24"/>
  <c r="J77" i="24"/>
  <c r="I77" i="24"/>
  <c r="N76" i="24"/>
  <c r="K76" i="24"/>
  <c r="N75" i="24"/>
  <c r="K75" i="24"/>
  <c r="K77" i="24" s="1"/>
  <c r="N70" i="24"/>
  <c r="N69" i="24" s="1"/>
  <c r="K70" i="24"/>
  <c r="K69" i="24" s="1"/>
  <c r="M69" i="24"/>
  <c r="L69" i="24"/>
  <c r="J69" i="24"/>
  <c r="I69" i="24"/>
  <c r="K66" i="24"/>
  <c r="N65" i="24"/>
  <c r="M65" i="24"/>
  <c r="L65" i="24"/>
  <c r="K65" i="24"/>
  <c r="N64" i="24"/>
  <c r="K64" i="24"/>
  <c r="N63" i="24"/>
  <c r="K63" i="24"/>
  <c r="K62" i="24" s="1"/>
  <c r="M62" i="24"/>
  <c r="L62" i="24"/>
  <c r="J62" i="24"/>
  <c r="I62" i="24"/>
  <c r="N61" i="24"/>
  <c r="K61" i="24"/>
  <c r="N60" i="24"/>
  <c r="K60" i="24"/>
  <c r="N59" i="24"/>
  <c r="K59" i="24"/>
  <c r="N58" i="24"/>
  <c r="K58" i="24"/>
  <c r="M57" i="24"/>
  <c r="L57" i="24"/>
  <c r="J57" i="24"/>
  <c r="I57" i="24"/>
  <c r="N56" i="24"/>
  <c r="K56" i="24"/>
  <c r="N55" i="24"/>
  <c r="K55" i="24"/>
  <c r="N54" i="24"/>
  <c r="K54" i="24"/>
  <c r="N53" i="24"/>
  <c r="K53" i="24"/>
  <c r="N52" i="24"/>
  <c r="K52" i="24"/>
  <c r="N51" i="24"/>
  <c r="K51" i="24"/>
  <c r="N50" i="24"/>
  <c r="K50" i="24"/>
  <c r="N49" i="24"/>
  <c r="N48" i="24" s="1"/>
  <c r="K49" i="24"/>
  <c r="M48" i="24"/>
  <c r="L48" i="24"/>
  <c r="J48" i="24"/>
  <c r="J67" i="24" s="1"/>
  <c r="I48" i="24"/>
  <c r="N42" i="24"/>
  <c r="K42" i="24"/>
  <c r="N41" i="24"/>
  <c r="N40" i="24" s="1"/>
  <c r="K41" i="24"/>
  <c r="M40" i="24"/>
  <c r="L40" i="24"/>
  <c r="K40" i="24"/>
  <c r="J40" i="24"/>
  <c r="I40" i="24"/>
  <c r="N39" i="24"/>
  <c r="K39" i="24"/>
  <c r="K38" i="24" s="1"/>
  <c r="M38" i="24"/>
  <c r="L38" i="24"/>
  <c r="J38" i="24"/>
  <c r="I38" i="24"/>
  <c r="N37" i="24"/>
  <c r="N36" i="24"/>
  <c r="K36" i="24"/>
  <c r="N35" i="24"/>
  <c r="K35" i="24"/>
  <c r="N34" i="24"/>
  <c r="K34" i="24"/>
  <c r="N33" i="24"/>
  <c r="K33" i="24"/>
  <c r="N32" i="24"/>
  <c r="K32" i="24"/>
  <c r="M31" i="24"/>
  <c r="L31" i="24"/>
  <c r="J31" i="24"/>
  <c r="I31" i="24"/>
  <c r="N30" i="24"/>
  <c r="K30" i="24"/>
  <c r="N29" i="24"/>
  <c r="K29" i="24"/>
  <c r="N28" i="24"/>
  <c r="K28" i="24"/>
  <c r="N27" i="24"/>
  <c r="K27" i="24"/>
  <c r="N26" i="24"/>
  <c r="K26" i="24"/>
  <c r="N25" i="24"/>
  <c r="K25" i="24"/>
  <c r="N24" i="24"/>
  <c r="K24" i="24"/>
  <c r="N23" i="24"/>
  <c r="K23" i="24"/>
  <c r="N22" i="24"/>
  <c r="K22" i="24"/>
  <c r="N21" i="24"/>
  <c r="K21" i="24"/>
  <c r="N20" i="24"/>
  <c r="K20" i="24"/>
  <c r="M19" i="24"/>
  <c r="M43" i="24" s="1"/>
  <c r="L19" i="24"/>
  <c r="J19" i="24"/>
  <c r="I19" i="24"/>
  <c r="N18" i="24"/>
  <c r="K18" i="24"/>
  <c r="N17" i="24"/>
  <c r="K17" i="24"/>
  <c r="N16" i="24"/>
  <c r="K16" i="24"/>
  <c r="N15" i="24"/>
  <c r="K15" i="24"/>
  <c r="N14" i="24"/>
  <c r="K14" i="24"/>
  <c r="N13" i="24"/>
  <c r="K13" i="24"/>
  <c r="N12" i="24"/>
  <c r="K12" i="24"/>
  <c r="E71" i="24"/>
  <c r="D71" i="24"/>
  <c r="C71" i="24"/>
  <c r="E70" i="24"/>
  <c r="D70" i="24"/>
  <c r="C70" i="24"/>
  <c r="E67" i="24"/>
  <c r="D67" i="24"/>
  <c r="C67" i="24"/>
  <c r="E66" i="24"/>
  <c r="D66" i="24"/>
  <c r="C66" i="24"/>
  <c r="E63" i="24"/>
  <c r="D63" i="24"/>
  <c r="C63" i="24"/>
  <c r="E54" i="24"/>
  <c r="D54" i="24"/>
  <c r="C54" i="24"/>
  <c r="E53" i="24"/>
  <c r="D53" i="24"/>
  <c r="C53" i="24"/>
  <c r="E50" i="24"/>
  <c r="D50" i="24"/>
  <c r="C50" i="24"/>
  <c r="E49" i="24"/>
  <c r="D49" i="24"/>
  <c r="C49" i="24"/>
  <c r="E46" i="24"/>
  <c r="D46" i="24"/>
  <c r="C46" i="24"/>
  <c r="E38" i="24"/>
  <c r="E41" i="24" s="1"/>
  <c r="D38" i="24"/>
  <c r="C38" i="24"/>
  <c r="E35" i="24"/>
  <c r="D35" i="24"/>
  <c r="C35" i="24"/>
  <c r="C41" i="24" s="1"/>
  <c r="E28" i="24"/>
  <c r="D28" i="24"/>
  <c r="C28" i="24"/>
  <c r="E17" i="24"/>
  <c r="D17" i="24"/>
  <c r="C17" i="24"/>
  <c r="E14" i="24"/>
  <c r="D14" i="24"/>
  <c r="C14" i="24"/>
  <c r="E10" i="24"/>
  <c r="D10" i="24"/>
  <c r="C10" i="24"/>
  <c r="D20" i="24" l="1"/>
  <c r="D22" i="24" s="1"/>
  <c r="D24" i="24" s="1"/>
  <c r="D31" i="24" s="1"/>
  <c r="D41" i="24"/>
  <c r="D41" i="25"/>
  <c r="D48" i="25"/>
  <c r="D56" i="25" s="1"/>
  <c r="D58" i="25" s="1"/>
  <c r="N51" i="25"/>
  <c r="N38" i="24"/>
  <c r="K21" i="25"/>
  <c r="N21" i="25" s="1"/>
  <c r="K89" i="25"/>
  <c r="N89" i="25" s="1"/>
  <c r="N97" i="25"/>
  <c r="K107" i="25"/>
  <c r="N107" i="25" s="1"/>
  <c r="K153" i="25"/>
  <c r="N153" i="25" s="1"/>
  <c r="K31" i="24"/>
  <c r="K57" i="24"/>
  <c r="M85" i="25"/>
  <c r="E20" i="24"/>
  <c r="E22" i="24" s="1"/>
  <c r="E24" i="24" s="1"/>
  <c r="E31" i="24" s="1"/>
  <c r="C48" i="24"/>
  <c r="C56" i="24" s="1"/>
  <c r="C58" i="24" s="1"/>
  <c r="D65" i="24"/>
  <c r="D73" i="24" s="1"/>
  <c r="D75" i="24" s="1"/>
  <c r="K137" i="25"/>
  <c r="N137" i="25" s="1"/>
  <c r="N19" i="24"/>
  <c r="C20" i="25"/>
  <c r="C22" i="25" s="1"/>
  <c r="C24" i="25" s="1"/>
  <c r="C31" i="25" s="1"/>
  <c r="N62" i="24"/>
  <c r="E48" i="25"/>
  <c r="E65" i="25"/>
  <c r="N65" i="25"/>
  <c r="D48" i="24"/>
  <c r="D56" i="24" s="1"/>
  <c r="D58" i="24" s="1"/>
  <c r="E65" i="24"/>
  <c r="E73" i="24" s="1"/>
  <c r="E75" i="24" s="1"/>
  <c r="L43" i="24"/>
  <c r="N31" i="24"/>
  <c r="K48" i="24"/>
  <c r="K61" i="25"/>
  <c r="N61" i="25" s="1"/>
  <c r="J43" i="24"/>
  <c r="E48" i="24"/>
  <c r="E56" i="24" s="1"/>
  <c r="E58" i="24" s="1"/>
  <c r="I43" i="24"/>
  <c r="C48" i="25"/>
  <c r="C56" i="25" s="1"/>
  <c r="C58" i="25" s="1"/>
  <c r="I85" i="25"/>
  <c r="L161" i="25"/>
  <c r="C65" i="24"/>
  <c r="C73" i="24" s="1"/>
  <c r="C75" i="24" s="1"/>
  <c r="K19" i="24"/>
  <c r="I67" i="24"/>
  <c r="N77" i="24"/>
  <c r="D20" i="25"/>
  <c r="D22" i="25" s="1"/>
  <c r="D24" i="25" s="1"/>
  <c r="D31" i="25" s="1"/>
  <c r="D73" i="25"/>
  <c r="D75" i="25" s="1"/>
  <c r="J85" i="25"/>
  <c r="N149" i="25"/>
  <c r="M67" i="24"/>
  <c r="C65" i="25"/>
  <c r="C73" i="25" s="1"/>
  <c r="C75" i="25" s="1"/>
  <c r="C20" i="24"/>
  <c r="C22" i="24" s="1"/>
  <c r="C24" i="24" s="1"/>
  <c r="C31" i="24" s="1"/>
  <c r="N57" i="24"/>
  <c r="E20" i="25"/>
  <c r="E22" i="25" s="1"/>
  <c r="E24" i="25" s="1"/>
  <c r="E31" i="25" s="1"/>
  <c r="E56" i="25"/>
  <c r="E58" i="25" s="1"/>
  <c r="E73" i="25"/>
  <c r="E75" i="25" s="1"/>
  <c r="L85" i="25"/>
  <c r="K41" i="25"/>
  <c r="N41" i="25" s="1"/>
  <c r="K77" i="25"/>
  <c r="N77" i="25" s="1"/>
  <c r="J161" i="25"/>
  <c r="K127" i="25"/>
  <c r="N127" i="25" s="1"/>
  <c r="K141" i="25"/>
  <c r="N141" i="25" s="1"/>
  <c r="K13" i="25"/>
  <c r="N13" i="25" s="1"/>
  <c r="I161" i="25"/>
  <c r="K161" i="25" s="1"/>
  <c r="M161" i="25"/>
  <c r="M163" i="25" s="1"/>
  <c r="L67" i="24"/>
  <c r="K67" i="24"/>
  <c r="N67" i="24"/>
  <c r="N43" i="24" l="1"/>
  <c r="L163" i="25"/>
  <c r="K43" i="24"/>
  <c r="K85" i="25"/>
  <c r="N85" i="25" s="1"/>
  <c r="J163" i="25"/>
  <c r="N161" i="25"/>
  <c r="I163" i="25"/>
  <c r="K163" i="25" l="1"/>
  <c r="N163" i="25" s="1"/>
  <c r="Q38" i="21"/>
  <c r="P38" i="21"/>
  <c r="N38" i="21"/>
  <c r="M38" i="21"/>
  <c r="O36" i="21"/>
  <c r="R36" i="21" s="1"/>
  <c r="O35" i="21"/>
  <c r="R35" i="21" s="1"/>
  <c r="O34" i="21"/>
  <c r="R34" i="21" s="1"/>
  <c r="O33" i="21"/>
  <c r="R33" i="21" s="1"/>
  <c r="O32" i="21"/>
  <c r="R32" i="21" s="1"/>
  <c r="O31" i="21"/>
  <c r="R31" i="21" s="1"/>
  <c r="O30" i="21"/>
  <c r="R30" i="21" s="1"/>
  <c r="O29" i="21"/>
  <c r="R29" i="21" s="1"/>
  <c r="O28" i="21"/>
  <c r="R28" i="21" s="1"/>
  <c r="O27" i="21"/>
  <c r="R27" i="21" s="1"/>
  <c r="O26" i="21"/>
  <c r="R26" i="21" s="1"/>
  <c r="R25" i="21"/>
  <c r="O25" i="21"/>
  <c r="O24" i="21"/>
  <c r="R24" i="21" s="1"/>
  <c r="O23" i="21"/>
  <c r="R23" i="21" s="1"/>
  <c r="O22" i="21"/>
  <c r="R22" i="21" s="1"/>
  <c r="O21" i="21"/>
  <c r="R21" i="21" s="1"/>
  <c r="O20" i="21"/>
  <c r="R20" i="21" s="1"/>
  <c r="O19" i="21"/>
  <c r="R19" i="21" s="1"/>
  <c r="O18" i="21"/>
  <c r="R18" i="21" s="1"/>
  <c r="O17" i="21"/>
  <c r="R17" i="21" s="1"/>
  <c r="O16" i="21"/>
  <c r="R16" i="21" s="1"/>
  <c r="O15" i="21"/>
  <c r="R15" i="21" s="1"/>
  <c r="O14" i="21"/>
  <c r="R14" i="21" s="1"/>
  <c r="O13" i="21"/>
  <c r="R13" i="21" s="1"/>
  <c r="H39" i="21"/>
  <c r="G39" i="21"/>
  <c r="E39" i="21"/>
  <c r="D39" i="21"/>
  <c r="F37" i="21"/>
  <c r="I37" i="21" s="1"/>
  <c r="F36" i="21"/>
  <c r="I36" i="21" s="1"/>
  <c r="F35" i="21"/>
  <c r="I35" i="21" s="1"/>
  <c r="F34" i="21"/>
  <c r="I34" i="21" s="1"/>
  <c r="F33" i="21"/>
  <c r="I33" i="21" s="1"/>
  <c r="F32" i="21"/>
  <c r="I32" i="21" s="1"/>
  <c r="I31" i="21"/>
  <c r="F31" i="21"/>
  <c r="F30" i="21"/>
  <c r="I30" i="21" s="1"/>
  <c r="F29" i="21"/>
  <c r="I29" i="21" s="1"/>
  <c r="F28" i="21"/>
  <c r="I28" i="21" s="1"/>
  <c r="H26" i="21"/>
  <c r="G26" i="21"/>
  <c r="E26" i="21"/>
  <c r="D26" i="21"/>
  <c r="F24" i="21"/>
  <c r="I24" i="21" s="1"/>
  <c r="F23" i="21"/>
  <c r="I23" i="21" s="1"/>
  <c r="F22" i="21"/>
  <c r="I22" i="21" s="1"/>
  <c r="F21" i="21"/>
  <c r="I21" i="21" s="1"/>
  <c r="F20" i="21"/>
  <c r="I20" i="21" s="1"/>
  <c r="F19" i="21"/>
  <c r="I19" i="21" s="1"/>
  <c r="F18" i="21"/>
  <c r="I18" i="21" s="1"/>
  <c r="F17" i="21"/>
  <c r="I17" i="21" s="1"/>
  <c r="F16" i="21"/>
  <c r="I16" i="21" s="1"/>
  <c r="F15" i="21"/>
  <c r="I15" i="21" s="1"/>
  <c r="E41" i="21" l="1"/>
  <c r="G41" i="21"/>
  <c r="F39" i="21"/>
  <c r="I39" i="21" s="1"/>
  <c r="D41" i="21"/>
  <c r="F41" i="21" s="1"/>
  <c r="H41" i="21"/>
  <c r="I41" i="21" s="1"/>
  <c r="O38" i="21"/>
  <c r="R38" i="21" s="1"/>
  <c r="F26" i="21"/>
  <c r="I26" i="21" s="1"/>
  <c r="O44" i="20" l="1"/>
  <c r="R44" i="20" s="1"/>
  <c r="O43" i="20"/>
  <c r="R43" i="20" s="1"/>
  <c r="O42" i="20"/>
  <c r="R42" i="20" s="1"/>
  <c r="O41" i="20"/>
  <c r="R41" i="20" s="1"/>
  <c r="Q40" i="20"/>
  <c r="P40" i="20"/>
  <c r="N40" i="20"/>
  <c r="M40" i="20"/>
  <c r="O38" i="20"/>
  <c r="R38" i="20" s="1"/>
  <c r="O37" i="20"/>
  <c r="R37" i="20" s="1"/>
  <c r="O36" i="20"/>
  <c r="R36" i="20" s="1"/>
  <c r="O35" i="20"/>
  <c r="R35" i="20" s="1"/>
  <c r="O34" i="20"/>
  <c r="R34" i="20" s="1"/>
  <c r="O33" i="20"/>
  <c r="R33" i="20" s="1"/>
  <c r="O32" i="20"/>
  <c r="R32" i="20" s="1"/>
  <c r="O31" i="20"/>
  <c r="R31" i="20" s="1"/>
  <c r="O30" i="20"/>
  <c r="R30" i="20" s="1"/>
  <c r="Q29" i="20"/>
  <c r="P29" i="20"/>
  <c r="N29" i="20"/>
  <c r="M29" i="20"/>
  <c r="O29" i="20" s="1"/>
  <c r="O27" i="20"/>
  <c r="R27" i="20" s="1"/>
  <c r="O26" i="20"/>
  <c r="R26" i="20" s="1"/>
  <c r="O25" i="20"/>
  <c r="R25" i="20" s="1"/>
  <c r="O24" i="20"/>
  <c r="R24" i="20" s="1"/>
  <c r="O23" i="20"/>
  <c r="R23" i="20" s="1"/>
  <c r="O22" i="20"/>
  <c r="R22" i="20" s="1"/>
  <c r="O21" i="20"/>
  <c r="R21" i="20" s="1"/>
  <c r="Q20" i="20"/>
  <c r="P20" i="20"/>
  <c r="N20" i="20"/>
  <c r="M20" i="20"/>
  <c r="O18" i="20"/>
  <c r="R18" i="20" s="1"/>
  <c r="O17" i="20"/>
  <c r="R17" i="20" s="1"/>
  <c r="O16" i="20"/>
  <c r="R16" i="20" s="1"/>
  <c r="O15" i="20"/>
  <c r="R15" i="20" s="1"/>
  <c r="O14" i="20"/>
  <c r="R14" i="20" s="1"/>
  <c r="O13" i="20"/>
  <c r="R13" i="20" s="1"/>
  <c r="O12" i="20"/>
  <c r="R12" i="20" s="1"/>
  <c r="O11" i="20"/>
  <c r="R11" i="20" s="1"/>
  <c r="Q10" i="20"/>
  <c r="P10" i="20"/>
  <c r="N10" i="20"/>
  <c r="M10" i="20"/>
  <c r="F85" i="20"/>
  <c r="I85" i="20" s="1"/>
  <c r="F84" i="20"/>
  <c r="I84" i="20" s="1"/>
  <c r="F83" i="20"/>
  <c r="I83" i="20" s="1"/>
  <c r="F82" i="20"/>
  <c r="I82" i="20" s="1"/>
  <c r="H81" i="20"/>
  <c r="G81" i="20"/>
  <c r="E81" i="20"/>
  <c r="D81" i="20"/>
  <c r="F79" i="20"/>
  <c r="I79" i="20" s="1"/>
  <c r="F78" i="20"/>
  <c r="I78" i="20" s="1"/>
  <c r="F77" i="20"/>
  <c r="I77" i="20" s="1"/>
  <c r="F76" i="20"/>
  <c r="I76" i="20" s="1"/>
  <c r="F75" i="20"/>
  <c r="I75" i="20" s="1"/>
  <c r="F74" i="20"/>
  <c r="I74" i="20" s="1"/>
  <c r="F73" i="20"/>
  <c r="I73" i="20" s="1"/>
  <c r="F72" i="20"/>
  <c r="I72" i="20" s="1"/>
  <c r="F71" i="20"/>
  <c r="I71" i="20" s="1"/>
  <c r="H70" i="20"/>
  <c r="G70" i="20"/>
  <c r="E70" i="20"/>
  <c r="D70" i="20"/>
  <c r="F68" i="20"/>
  <c r="I68" i="20" s="1"/>
  <c r="F67" i="20"/>
  <c r="I67" i="20" s="1"/>
  <c r="F66" i="20"/>
  <c r="I66" i="20" s="1"/>
  <c r="F65" i="20"/>
  <c r="I65" i="20" s="1"/>
  <c r="F64" i="20"/>
  <c r="I64" i="20" s="1"/>
  <c r="F63" i="20"/>
  <c r="I63" i="20" s="1"/>
  <c r="F62" i="20"/>
  <c r="I62" i="20" s="1"/>
  <c r="H61" i="20"/>
  <c r="G61" i="20"/>
  <c r="E61" i="20"/>
  <c r="D61" i="20"/>
  <c r="F59" i="20"/>
  <c r="I59" i="20" s="1"/>
  <c r="F58" i="20"/>
  <c r="I58" i="20" s="1"/>
  <c r="F57" i="20"/>
  <c r="I57" i="20" s="1"/>
  <c r="F56" i="20"/>
  <c r="I56" i="20" s="1"/>
  <c r="F55" i="20"/>
  <c r="I55" i="20" s="1"/>
  <c r="F54" i="20"/>
  <c r="I54" i="20" s="1"/>
  <c r="F53" i="20"/>
  <c r="I53" i="20" s="1"/>
  <c r="F52" i="20"/>
  <c r="I52" i="20" s="1"/>
  <c r="H51" i="20"/>
  <c r="G51" i="20"/>
  <c r="E51" i="20"/>
  <c r="E49" i="20" s="1"/>
  <c r="D51" i="20"/>
  <c r="F47" i="20"/>
  <c r="I47" i="20" s="1"/>
  <c r="F46" i="20"/>
  <c r="I46" i="20" s="1"/>
  <c r="F45" i="20"/>
  <c r="I45" i="20" s="1"/>
  <c r="F44" i="20"/>
  <c r="I44" i="20" s="1"/>
  <c r="H43" i="20"/>
  <c r="G43" i="20"/>
  <c r="E43" i="20"/>
  <c r="F43" i="20" s="1"/>
  <c r="I43" i="20" s="1"/>
  <c r="F41" i="20"/>
  <c r="I41" i="20" s="1"/>
  <c r="F40" i="20"/>
  <c r="I40" i="20" s="1"/>
  <c r="F39" i="20"/>
  <c r="I39" i="20" s="1"/>
  <c r="F38" i="20"/>
  <c r="I38" i="20" s="1"/>
  <c r="F37" i="20"/>
  <c r="I37" i="20" s="1"/>
  <c r="F36" i="20"/>
  <c r="I36" i="20" s="1"/>
  <c r="F35" i="20"/>
  <c r="I35" i="20" s="1"/>
  <c r="F34" i="20"/>
  <c r="I34" i="20" s="1"/>
  <c r="F33" i="20"/>
  <c r="I33" i="20" s="1"/>
  <c r="H32" i="20"/>
  <c r="G32" i="20"/>
  <c r="E32" i="20"/>
  <c r="D32" i="20"/>
  <c r="F30" i="20"/>
  <c r="I30" i="20" s="1"/>
  <c r="F29" i="20"/>
  <c r="I29" i="20" s="1"/>
  <c r="F28" i="20"/>
  <c r="I28" i="20" s="1"/>
  <c r="F27" i="20"/>
  <c r="I27" i="20" s="1"/>
  <c r="F26" i="20"/>
  <c r="I26" i="20" s="1"/>
  <c r="F25" i="20"/>
  <c r="I25" i="20" s="1"/>
  <c r="F24" i="20"/>
  <c r="I24" i="20" s="1"/>
  <c r="H23" i="20"/>
  <c r="G23" i="20"/>
  <c r="E23" i="20"/>
  <c r="D23" i="20"/>
  <c r="F21" i="20"/>
  <c r="I21" i="20" s="1"/>
  <c r="F20" i="20"/>
  <c r="I20" i="20" s="1"/>
  <c r="F19" i="20"/>
  <c r="I19" i="20" s="1"/>
  <c r="F18" i="20"/>
  <c r="I18" i="20" s="1"/>
  <c r="F17" i="20"/>
  <c r="I17" i="20" s="1"/>
  <c r="F16" i="20"/>
  <c r="I16" i="20" s="1"/>
  <c r="F15" i="20"/>
  <c r="I15" i="20" s="1"/>
  <c r="F14" i="20"/>
  <c r="I14" i="20" s="1"/>
  <c r="H13" i="20"/>
  <c r="H12" i="20" s="1"/>
  <c r="G13" i="20"/>
  <c r="E13" i="20"/>
  <c r="D13" i="20"/>
  <c r="D12" i="20" s="1"/>
  <c r="G49" i="20" l="1"/>
  <c r="R29" i="20"/>
  <c r="F23" i="20"/>
  <c r="F61" i="20"/>
  <c r="I61" i="20" s="1"/>
  <c r="F81" i="20"/>
  <c r="I81" i="20" s="1"/>
  <c r="M46" i="20"/>
  <c r="N46" i="20"/>
  <c r="D49" i="20"/>
  <c r="F49" i="20" s="1"/>
  <c r="I49" i="20" s="1"/>
  <c r="P46" i="20"/>
  <c r="I23" i="20"/>
  <c r="Q46" i="20"/>
  <c r="H49" i="20"/>
  <c r="H87" i="20" s="1"/>
  <c r="F51" i="20"/>
  <c r="I51" i="20" s="1"/>
  <c r="O20" i="20"/>
  <c r="R20" i="20" s="1"/>
  <c r="O40" i="20"/>
  <c r="R40" i="20" s="1"/>
  <c r="F13" i="20"/>
  <c r="I13" i="20" s="1"/>
  <c r="E12" i="20"/>
  <c r="E87" i="20" s="1"/>
  <c r="G12" i="20"/>
  <c r="G87" i="20" s="1"/>
  <c r="F32" i="20"/>
  <c r="I32" i="20" s="1"/>
  <c r="O10" i="20"/>
  <c r="R10" i="20" s="1"/>
  <c r="F70" i="20"/>
  <c r="I70" i="20" s="1"/>
  <c r="O46" i="20"/>
  <c r="D87" i="20" l="1"/>
  <c r="R46" i="20"/>
  <c r="F12" i="20"/>
  <c r="I12" i="20" s="1"/>
  <c r="I87" i="20" s="1"/>
  <c r="F87" i="20"/>
  <c r="O82" i="19" l="1"/>
  <c r="R82" i="19" s="1"/>
  <c r="O81" i="19"/>
  <c r="R81" i="19" s="1"/>
  <c r="O80" i="19"/>
  <c r="R80" i="19" s="1"/>
  <c r="O79" i="19"/>
  <c r="R79" i="19" s="1"/>
  <c r="O78" i="19"/>
  <c r="R78" i="19" s="1"/>
  <c r="O77" i="19"/>
  <c r="R77" i="19" s="1"/>
  <c r="O76" i="19"/>
  <c r="R76" i="19" s="1"/>
  <c r="Q75" i="19"/>
  <c r="P75" i="19"/>
  <c r="N75" i="19"/>
  <c r="M75" i="19"/>
  <c r="O74" i="19"/>
  <c r="R74" i="19" s="1"/>
  <c r="O73" i="19"/>
  <c r="R73" i="19" s="1"/>
  <c r="O72" i="19"/>
  <c r="R72" i="19" s="1"/>
  <c r="Q71" i="19"/>
  <c r="P71" i="19"/>
  <c r="N71" i="19"/>
  <c r="M71" i="19"/>
  <c r="O70" i="19"/>
  <c r="R70" i="19" s="1"/>
  <c r="O69" i="19"/>
  <c r="R69" i="19" s="1"/>
  <c r="O68" i="19"/>
  <c r="R68" i="19" s="1"/>
  <c r="O67" i="19"/>
  <c r="R67" i="19" s="1"/>
  <c r="O66" i="19"/>
  <c r="R66" i="19" s="1"/>
  <c r="O65" i="19"/>
  <c r="R65" i="19" s="1"/>
  <c r="O64" i="19"/>
  <c r="R64" i="19" s="1"/>
  <c r="Q63" i="19"/>
  <c r="P63" i="19"/>
  <c r="N63" i="19"/>
  <c r="M63" i="19"/>
  <c r="O62" i="19"/>
  <c r="R62" i="19" s="1"/>
  <c r="O61" i="19"/>
  <c r="R61" i="19" s="1"/>
  <c r="O60" i="19"/>
  <c r="R60" i="19" s="1"/>
  <c r="Q59" i="19"/>
  <c r="P59" i="19"/>
  <c r="N59" i="19"/>
  <c r="M59" i="19"/>
  <c r="O58" i="19"/>
  <c r="R58" i="19" s="1"/>
  <c r="O57" i="19"/>
  <c r="R57" i="19" s="1"/>
  <c r="O56" i="19"/>
  <c r="R56" i="19" s="1"/>
  <c r="O55" i="19"/>
  <c r="R55" i="19" s="1"/>
  <c r="O54" i="19"/>
  <c r="R54" i="19" s="1"/>
  <c r="O53" i="19"/>
  <c r="R53" i="19" s="1"/>
  <c r="O52" i="19"/>
  <c r="R52" i="19" s="1"/>
  <c r="O51" i="19"/>
  <c r="R51" i="19" s="1"/>
  <c r="O50" i="19"/>
  <c r="R50" i="19" s="1"/>
  <c r="Q49" i="19"/>
  <c r="P49" i="19"/>
  <c r="N49" i="19"/>
  <c r="M49" i="19"/>
  <c r="O48" i="19"/>
  <c r="R48" i="19" s="1"/>
  <c r="O47" i="19"/>
  <c r="R47" i="19" s="1"/>
  <c r="O46" i="19"/>
  <c r="R46" i="19" s="1"/>
  <c r="O45" i="19"/>
  <c r="R45" i="19" s="1"/>
  <c r="O44" i="19"/>
  <c r="R44" i="19" s="1"/>
  <c r="O43" i="19"/>
  <c r="R43" i="19" s="1"/>
  <c r="O42" i="19"/>
  <c r="R42" i="19" s="1"/>
  <c r="O41" i="19"/>
  <c r="R41" i="19" s="1"/>
  <c r="O40" i="19"/>
  <c r="R40" i="19" s="1"/>
  <c r="Q39" i="19"/>
  <c r="P39" i="19"/>
  <c r="N39" i="19"/>
  <c r="M39" i="19"/>
  <c r="O39" i="19" s="1"/>
  <c r="O38" i="19"/>
  <c r="R38" i="19" s="1"/>
  <c r="O37" i="19"/>
  <c r="R37" i="19" s="1"/>
  <c r="O36" i="19"/>
  <c r="R36" i="19" s="1"/>
  <c r="O35" i="19"/>
  <c r="R35" i="19" s="1"/>
  <c r="O34" i="19"/>
  <c r="R34" i="19" s="1"/>
  <c r="O33" i="19"/>
  <c r="R33" i="19" s="1"/>
  <c r="O32" i="19"/>
  <c r="R32" i="19" s="1"/>
  <c r="O31" i="19"/>
  <c r="R31" i="19" s="1"/>
  <c r="O30" i="19"/>
  <c r="R30" i="19" s="1"/>
  <c r="Q29" i="19"/>
  <c r="P29" i="19"/>
  <c r="N29" i="19"/>
  <c r="M29" i="19"/>
  <c r="O29" i="19" s="1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O23" i="19"/>
  <c r="R23" i="19" s="1"/>
  <c r="O22" i="19"/>
  <c r="R22" i="19" s="1"/>
  <c r="O21" i="19"/>
  <c r="R21" i="19" s="1"/>
  <c r="O20" i="19"/>
  <c r="R20" i="19" s="1"/>
  <c r="Q19" i="19"/>
  <c r="P19" i="19"/>
  <c r="N19" i="19"/>
  <c r="M19" i="19"/>
  <c r="O19" i="19" s="1"/>
  <c r="R19" i="19" s="1"/>
  <c r="O18" i="19"/>
  <c r="R18" i="19" s="1"/>
  <c r="O17" i="19"/>
  <c r="R17" i="19" s="1"/>
  <c r="O16" i="19"/>
  <c r="R16" i="19" s="1"/>
  <c r="O15" i="19"/>
  <c r="R15" i="19" s="1"/>
  <c r="O14" i="19"/>
  <c r="R14" i="19" s="1"/>
  <c r="O13" i="19"/>
  <c r="R13" i="19" s="1"/>
  <c r="O12" i="19"/>
  <c r="R12" i="19" s="1"/>
  <c r="Q11" i="19"/>
  <c r="Q84" i="19" s="1"/>
  <c r="P11" i="19"/>
  <c r="N11" i="19"/>
  <c r="M11" i="19"/>
  <c r="F160" i="19"/>
  <c r="I160" i="19" s="1"/>
  <c r="F159" i="19"/>
  <c r="I159" i="19" s="1"/>
  <c r="F158" i="19"/>
  <c r="I158" i="19" s="1"/>
  <c r="F157" i="19"/>
  <c r="I157" i="19" s="1"/>
  <c r="F156" i="19"/>
  <c r="I156" i="19" s="1"/>
  <c r="F155" i="19"/>
  <c r="I155" i="19" s="1"/>
  <c r="F154" i="19"/>
  <c r="I154" i="19" s="1"/>
  <c r="H153" i="19"/>
  <c r="G153" i="19"/>
  <c r="E153" i="19"/>
  <c r="D153" i="19"/>
  <c r="F152" i="19"/>
  <c r="I152" i="19" s="1"/>
  <c r="F151" i="19"/>
  <c r="I151" i="19" s="1"/>
  <c r="F150" i="19"/>
  <c r="I150" i="19" s="1"/>
  <c r="H149" i="19"/>
  <c r="G149" i="19"/>
  <c r="E149" i="19"/>
  <c r="D149" i="19"/>
  <c r="F148" i="19"/>
  <c r="I148" i="19" s="1"/>
  <c r="F147" i="19"/>
  <c r="I147" i="19" s="1"/>
  <c r="F146" i="19"/>
  <c r="I146" i="19" s="1"/>
  <c r="F145" i="19"/>
  <c r="I145" i="19" s="1"/>
  <c r="F144" i="19"/>
  <c r="I144" i="19" s="1"/>
  <c r="F143" i="19"/>
  <c r="I143" i="19" s="1"/>
  <c r="F142" i="19"/>
  <c r="I142" i="19" s="1"/>
  <c r="H141" i="19"/>
  <c r="G141" i="19"/>
  <c r="E141" i="19"/>
  <c r="D141" i="19"/>
  <c r="F141" i="19" s="1"/>
  <c r="F140" i="19"/>
  <c r="I140" i="19" s="1"/>
  <c r="F139" i="19"/>
  <c r="I139" i="19" s="1"/>
  <c r="F138" i="19"/>
  <c r="I138" i="19" s="1"/>
  <c r="H137" i="19"/>
  <c r="G137" i="19"/>
  <c r="E137" i="19"/>
  <c r="D137" i="19"/>
  <c r="F136" i="19"/>
  <c r="I136" i="19" s="1"/>
  <c r="F135" i="19"/>
  <c r="I135" i="19" s="1"/>
  <c r="F134" i="19"/>
  <c r="I134" i="19" s="1"/>
  <c r="F133" i="19"/>
  <c r="I133" i="19" s="1"/>
  <c r="F132" i="19"/>
  <c r="I132" i="19" s="1"/>
  <c r="F131" i="19"/>
  <c r="I131" i="19" s="1"/>
  <c r="F130" i="19"/>
  <c r="I130" i="19" s="1"/>
  <c r="F129" i="19"/>
  <c r="I129" i="19" s="1"/>
  <c r="F128" i="19"/>
  <c r="I128" i="19" s="1"/>
  <c r="H127" i="19"/>
  <c r="G127" i="19"/>
  <c r="E127" i="19"/>
  <c r="D127" i="19"/>
  <c r="F127" i="19" s="1"/>
  <c r="F126" i="19"/>
  <c r="I126" i="19" s="1"/>
  <c r="F125" i="19"/>
  <c r="I125" i="19" s="1"/>
  <c r="F124" i="19"/>
  <c r="I124" i="19" s="1"/>
  <c r="F123" i="19"/>
  <c r="I123" i="19" s="1"/>
  <c r="F122" i="19"/>
  <c r="I122" i="19" s="1"/>
  <c r="F121" i="19"/>
  <c r="I121" i="19" s="1"/>
  <c r="F120" i="19"/>
  <c r="I120" i="19" s="1"/>
  <c r="F119" i="19"/>
  <c r="I119" i="19" s="1"/>
  <c r="F118" i="19"/>
  <c r="I118" i="19" s="1"/>
  <c r="H117" i="19"/>
  <c r="G117" i="19"/>
  <c r="E117" i="19"/>
  <c r="D117" i="19"/>
  <c r="F116" i="19"/>
  <c r="I116" i="19" s="1"/>
  <c r="F115" i="19"/>
  <c r="I115" i="19" s="1"/>
  <c r="F114" i="19"/>
  <c r="I114" i="19" s="1"/>
  <c r="F113" i="19"/>
  <c r="I113" i="19" s="1"/>
  <c r="F112" i="19"/>
  <c r="I112" i="19" s="1"/>
  <c r="F111" i="19"/>
  <c r="I111" i="19" s="1"/>
  <c r="F110" i="19"/>
  <c r="I110" i="19" s="1"/>
  <c r="F109" i="19"/>
  <c r="I109" i="19" s="1"/>
  <c r="F108" i="19"/>
  <c r="I108" i="19" s="1"/>
  <c r="H107" i="19"/>
  <c r="G107" i="19"/>
  <c r="E107" i="19"/>
  <c r="D107" i="19"/>
  <c r="F106" i="19"/>
  <c r="I106" i="19" s="1"/>
  <c r="F105" i="19"/>
  <c r="I105" i="19" s="1"/>
  <c r="F104" i="19"/>
  <c r="I104" i="19" s="1"/>
  <c r="F103" i="19"/>
  <c r="I103" i="19" s="1"/>
  <c r="F102" i="19"/>
  <c r="I102" i="19" s="1"/>
  <c r="F101" i="19"/>
  <c r="I101" i="19" s="1"/>
  <c r="F100" i="19"/>
  <c r="I100" i="19" s="1"/>
  <c r="F99" i="19"/>
  <c r="I99" i="19" s="1"/>
  <c r="F98" i="19"/>
  <c r="I98" i="19" s="1"/>
  <c r="H97" i="19"/>
  <c r="G97" i="19"/>
  <c r="E97" i="19"/>
  <c r="D97" i="19"/>
  <c r="F96" i="19"/>
  <c r="I96" i="19" s="1"/>
  <c r="F95" i="19"/>
  <c r="I95" i="19" s="1"/>
  <c r="F94" i="19"/>
  <c r="I94" i="19" s="1"/>
  <c r="F93" i="19"/>
  <c r="I93" i="19" s="1"/>
  <c r="F92" i="19"/>
  <c r="I92" i="19" s="1"/>
  <c r="F91" i="19"/>
  <c r="I91" i="19" s="1"/>
  <c r="F90" i="19"/>
  <c r="I90" i="19" s="1"/>
  <c r="H89" i="19"/>
  <c r="G89" i="19"/>
  <c r="E89" i="19"/>
  <c r="D89" i="19"/>
  <c r="F84" i="19"/>
  <c r="I84" i="19" s="1"/>
  <c r="F83" i="19"/>
  <c r="I83" i="19" s="1"/>
  <c r="F82" i="19"/>
  <c r="I82" i="19" s="1"/>
  <c r="F81" i="19"/>
  <c r="I81" i="19" s="1"/>
  <c r="F80" i="19"/>
  <c r="I80" i="19" s="1"/>
  <c r="F79" i="19"/>
  <c r="I79" i="19" s="1"/>
  <c r="F78" i="19"/>
  <c r="I78" i="19" s="1"/>
  <c r="H77" i="19"/>
  <c r="G77" i="19"/>
  <c r="E77" i="19"/>
  <c r="D77" i="19"/>
  <c r="F76" i="19"/>
  <c r="I76" i="19" s="1"/>
  <c r="F75" i="19"/>
  <c r="I75" i="19" s="1"/>
  <c r="F74" i="19"/>
  <c r="I74" i="19" s="1"/>
  <c r="H73" i="19"/>
  <c r="G73" i="19"/>
  <c r="E73" i="19"/>
  <c r="D73" i="19"/>
  <c r="F73" i="19" s="1"/>
  <c r="I73" i="19" s="1"/>
  <c r="F72" i="19"/>
  <c r="I72" i="19" s="1"/>
  <c r="F71" i="19"/>
  <c r="I71" i="19" s="1"/>
  <c r="F70" i="19"/>
  <c r="I70" i="19" s="1"/>
  <c r="F69" i="19"/>
  <c r="I69" i="19" s="1"/>
  <c r="F68" i="19"/>
  <c r="I68" i="19" s="1"/>
  <c r="F67" i="19"/>
  <c r="I67" i="19" s="1"/>
  <c r="F66" i="19"/>
  <c r="I66" i="19" s="1"/>
  <c r="H65" i="19"/>
  <c r="G65" i="19"/>
  <c r="E65" i="19"/>
  <c r="D65" i="19"/>
  <c r="F64" i="19"/>
  <c r="I64" i="19" s="1"/>
  <c r="F63" i="19"/>
  <c r="I63" i="19" s="1"/>
  <c r="F62" i="19"/>
  <c r="I62" i="19" s="1"/>
  <c r="H61" i="19"/>
  <c r="G61" i="19"/>
  <c r="E61" i="19"/>
  <c r="D61" i="19"/>
  <c r="F60" i="19"/>
  <c r="I60" i="19" s="1"/>
  <c r="F59" i="19"/>
  <c r="I59" i="19" s="1"/>
  <c r="F58" i="19"/>
  <c r="I58" i="19" s="1"/>
  <c r="F57" i="19"/>
  <c r="I57" i="19" s="1"/>
  <c r="F56" i="19"/>
  <c r="I56" i="19" s="1"/>
  <c r="F55" i="19"/>
  <c r="I55" i="19" s="1"/>
  <c r="F54" i="19"/>
  <c r="I54" i="19" s="1"/>
  <c r="F53" i="19"/>
  <c r="I53" i="19" s="1"/>
  <c r="F52" i="19"/>
  <c r="I52" i="19" s="1"/>
  <c r="H51" i="19"/>
  <c r="G51" i="19"/>
  <c r="E51" i="19"/>
  <c r="D51" i="19"/>
  <c r="F50" i="19"/>
  <c r="I50" i="19" s="1"/>
  <c r="F49" i="19"/>
  <c r="I49" i="19" s="1"/>
  <c r="F48" i="19"/>
  <c r="I48" i="19" s="1"/>
  <c r="F47" i="19"/>
  <c r="I47" i="19" s="1"/>
  <c r="F46" i="19"/>
  <c r="I46" i="19" s="1"/>
  <c r="F45" i="19"/>
  <c r="I45" i="19" s="1"/>
  <c r="F44" i="19"/>
  <c r="I44" i="19" s="1"/>
  <c r="F43" i="19"/>
  <c r="I43" i="19" s="1"/>
  <c r="F42" i="19"/>
  <c r="I42" i="19" s="1"/>
  <c r="H41" i="19"/>
  <c r="G41" i="19"/>
  <c r="E41" i="19"/>
  <c r="D41" i="19"/>
  <c r="F41" i="19" s="1"/>
  <c r="I41" i="19" s="1"/>
  <c r="F40" i="19"/>
  <c r="I40" i="19" s="1"/>
  <c r="F39" i="19"/>
  <c r="I39" i="19" s="1"/>
  <c r="F38" i="19"/>
  <c r="I38" i="19" s="1"/>
  <c r="F37" i="19"/>
  <c r="I37" i="19" s="1"/>
  <c r="F36" i="19"/>
  <c r="I36" i="19" s="1"/>
  <c r="F35" i="19"/>
  <c r="I35" i="19" s="1"/>
  <c r="F34" i="19"/>
  <c r="I34" i="19" s="1"/>
  <c r="F33" i="19"/>
  <c r="I33" i="19" s="1"/>
  <c r="F32" i="19"/>
  <c r="I32" i="19" s="1"/>
  <c r="H31" i="19"/>
  <c r="G31" i="19"/>
  <c r="E31" i="19"/>
  <c r="D31" i="19"/>
  <c r="F31" i="19" s="1"/>
  <c r="I31" i="19" s="1"/>
  <c r="F30" i="19"/>
  <c r="I30" i="19" s="1"/>
  <c r="F29" i="19"/>
  <c r="I29" i="19" s="1"/>
  <c r="F28" i="19"/>
  <c r="I28" i="19" s="1"/>
  <c r="F27" i="19"/>
  <c r="I27" i="19" s="1"/>
  <c r="F26" i="19"/>
  <c r="I26" i="19" s="1"/>
  <c r="F25" i="19"/>
  <c r="I25" i="19" s="1"/>
  <c r="F24" i="19"/>
  <c r="I24" i="19" s="1"/>
  <c r="F23" i="19"/>
  <c r="I23" i="19" s="1"/>
  <c r="F22" i="19"/>
  <c r="I22" i="19" s="1"/>
  <c r="H21" i="19"/>
  <c r="G21" i="19"/>
  <c r="E21" i="19"/>
  <c r="D21" i="19"/>
  <c r="F20" i="19"/>
  <c r="I20" i="19" s="1"/>
  <c r="F19" i="19"/>
  <c r="I19" i="19" s="1"/>
  <c r="F18" i="19"/>
  <c r="I18" i="19" s="1"/>
  <c r="F17" i="19"/>
  <c r="I17" i="19" s="1"/>
  <c r="F16" i="19"/>
  <c r="I16" i="19" s="1"/>
  <c r="F15" i="19"/>
  <c r="I15" i="19" s="1"/>
  <c r="F14" i="19"/>
  <c r="I14" i="19" s="1"/>
  <c r="H13" i="19"/>
  <c r="G13" i="19"/>
  <c r="E13" i="19"/>
  <c r="D13" i="19"/>
  <c r="F51" i="19" l="1"/>
  <c r="I51" i="19" s="1"/>
  <c r="F65" i="19"/>
  <c r="I65" i="19" s="1"/>
  <c r="H85" i="19"/>
  <c r="F21" i="19"/>
  <c r="I21" i="19" s="1"/>
  <c r="F61" i="19"/>
  <c r="F89" i="19"/>
  <c r="I89" i="19" s="1"/>
  <c r="F107" i="19"/>
  <c r="I107" i="19" s="1"/>
  <c r="F153" i="19"/>
  <c r="I153" i="19" s="1"/>
  <c r="R39" i="19"/>
  <c r="D85" i="19"/>
  <c r="M84" i="19"/>
  <c r="O59" i="19"/>
  <c r="R59" i="19" s="1"/>
  <c r="O63" i="19"/>
  <c r="R63" i="19" s="1"/>
  <c r="E85" i="19"/>
  <c r="F85" i="19" s="1"/>
  <c r="I61" i="19"/>
  <c r="N84" i="19"/>
  <c r="O84" i="19" s="1"/>
  <c r="O75" i="19"/>
  <c r="R75" i="19" s="1"/>
  <c r="G85" i="19"/>
  <c r="F77" i="19"/>
  <c r="I77" i="19" s="1"/>
  <c r="O49" i="19"/>
  <c r="R49" i="19" s="1"/>
  <c r="O71" i="19"/>
  <c r="R71" i="19" s="1"/>
  <c r="I127" i="19"/>
  <c r="I141" i="19"/>
  <c r="P84" i="19"/>
  <c r="H161" i="19"/>
  <c r="F97" i="19"/>
  <c r="I97" i="19" s="1"/>
  <c r="F137" i="19"/>
  <c r="I137" i="19" s="1"/>
  <c r="E161" i="19"/>
  <c r="F117" i="19"/>
  <c r="I117" i="19" s="1"/>
  <c r="F149" i="19"/>
  <c r="I149" i="19" s="1"/>
  <c r="O11" i="19"/>
  <c r="R11" i="19" s="1"/>
  <c r="F13" i="19"/>
  <c r="I13" i="19" s="1"/>
  <c r="G161" i="19"/>
  <c r="G163" i="19"/>
  <c r="D161" i="19"/>
  <c r="R84" i="19" l="1"/>
  <c r="I85" i="19"/>
  <c r="F161" i="19"/>
  <c r="I161" i="19" s="1"/>
  <c r="H163" i="19"/>
  <c r="E163" i="19"/>
  <c r="D163" i="19"/>
  <c r="F163" i="19" s="1"/>
  <c r="I163" i="19" s="1"/>
  <c r="P87" i="18"/>
  <c r="O87" i="18"/>
  <c r="M87" i="18"/>
  <c r="L87" i="18"/>
  <c r="N87" i="18" s="1"/>
  <c r="P86" i="18"/>
  <c r="Q86" i="18" s="1"/>
  <c r="O86" i="18"/>
  <c r="M86" i="18"/>
  <c r="L86" i="18"/>
  <c r="P85" i="18"/>
  <c r="O85" i="18"/>
  <c r="M85" i="18"/>
  <c r="L85" i="18"/>
  <c r="N85" i="18" s="1"/>
  <c r="P84" i="18"/>
  <c r="O84" i="18"/>
  <c r="M84" i="18"/>
  <c r="L84" i="18"/>
  <c r="N84" i="18" s="1"/>
  <c r="P83" i="18"/>
  <c r="O83" i="18"/>
  <c r="M83" i="18"/>
  <c r="L83" i="18"/>
  <c r="P82" i="18"/>
  <c r="Q82" i="18" s="1"/>
  <c r="O82" i="18"/>
  <c r="M82" i="18"/>
  <c r="L82" i="18"/>
  <c r="P81" i="18"/>
  <c r="O81" i="18"/>
  <c r="M81" i="18"/>
  <c r="L81" i="18"/>
  <c r="N81" i="18" s="1"/>
  <c r="P80" i="18"/>
  <c r="O80" i="18"/>
  <c r="M80" i="18"/>
  <c r="L80" i="18"/>
  <c r="P79" i="18"/>
  <c r="O79" i="18"/>
  <c r="O88" i="18" s="1"/>
  <c r="M79" i="18"/>
  <c r="L79" i="18"/>
  <c r="N79" i="18" s="1"/>
  <c r="N73" i="18"/>
  <c r="N72" i="18"/>
  <c r="N71" i="18"/>
  <c r="P70" i="18"/>
  <c r="O70" i="18"/>
  <c r="M70" i="18"/>
  <c r="L70" i="18"/>
  <c r="Q69" i="18"/>
  <c r="N69" i="18"/>
  <c r="Q68" i="18"/>
  <c r="N68" i="18"/>
  <c r="Q67" i="18"/>
  <c r="N67" i="18"/>
  <c r="Q66" i="18"/>
  <c r="N66" i="18"/>
  <c r="Q65" i="18"/>
  <c r="N65" i="18"/>
  <c r="Q64" i="18"/>
  <c r="N64" i="18"/>
  <c r="Q63" i="18"/>
  <c r="N63" i="18"/>
  <c r="P62" i="18"/>
  <c r="O62" i="18"/>
  <c r="M62" i="18"/>
  <c r="L62" i="18"/>
  <c r="Q61" i="18"/>
  <c r="N61" i="18"/>
  <c r="Q60" i="18"/>
  <c r="N60" i="18"/>
  <c r="Q59" i="18"/>
  <c r="N59" i="18"/>
  <c r="Q58" i="18"/>
  <c r="N58" i="18"/>
  <c r="Q57" i="18"/>
  <c r="N57" i="18"/>
  <c r="P56" i="18"/>
  <c r="O56" i="18"/>
  <c r="M56" i="18"/>
  <c r="L56" i="18"/>
  <c r="Q55" i="18"/>
  <c r="N55" i="18"/>
  <c r="Q54" i="18"/>
  <c r="N54" i="18"/>
  <c r="Q53" i="18"/>
  <c r="N53" i="18"/>
  <c r="Q52" i="18"/>
  <c r="N52" i="18"/>
  <c r="Q51" i="18"/>
  <c r="N51" i="18"/>
  <c r="Q50" i="18"/>
  <c r="N50" i="18"/>
  <c r="Q49" i="18"/>
  <c r="N49" i="18"/>
  <c r="Q48" i="18"/>
  <c r="N48" i="18"/>
  <c r="Q47" i="18"/>
  <c r="N47" i="18"/>
  <c r="P46" i="18"/>
  <c r="O46" i="18"/>
  <c r="M46" i="18"/>
  <c r="L46" i="18"/>
  <c r="Q46" i="18" s="1"/>
  <c r="Q45" i="18"/>
  <c r="N45" i="18"/>
  <c r="Q44" i="18"/>
  <c r="N44" i="18"/>
  <c r="Q43" i="18"/>
  <c r="N43" i="18"/>
  <c r="Q42" i="18"/>
  <c r="N42" i="18"/>
  <c r="P41" i="18"/>
  <c r="P95" i="18" s="1"/>
  <c r="O41" i="18"/>
  <c r="O95" i="18" s="1"/>
  <c r="M41" i="18"/>
  <c r="M95" i="18" s="1"/>
  <c r="L41" i="18"/>
  <c r="Q40" i="18"/>
  <c r="N40" i="18"/>
  <c r="Q39" i="18"/>
  <c r="N39" i="18"/>
  <c r="Q38" i="18"/>
  <c r="N38" i="18"/>
  <c r="P37" i="18"/>
  <c r="O37" i="18"/>
  <c r="O94" i="18" s="1"/>
  <c r="M37" i="18"/>
  <c r="M94" i="18" s="1"/>
  <c r="L37" i="18"/>
  <c r="N37" i="18" s="1"/>
  <c r="Q36" i="18"/>
  <c r="N36" i="18"/>
  <c r="Q35" i="18"/>
  <c r="N35" i="18"/>
  <c r="Q34" i="18"/>
  <c r="N34" i="18"/>
  <c r="N33" i="18"/>
  <c r="Q32" i="18"/>
  <c r="N32" i="18"/>
  <c r="Q31" i="18"/>
  <c r="N31" i="18"/>
  <c r="Q30" i="18"/>
  <c r="N30" i="18"/>
  <c r="P29" i="18"/>
  <c r="O29" i="18"/>
  <c r="O93" i="18" s="1"/>
  <c r="M29" i="18"/>
  <c r="M93" i="18" s="1"/>
  <c r="L29" i="18"/>
  <c r="L93" i="18" s="1"/>
  <c r="Q28" i="18"/>
  <c r="N28" i="18"/>
  <c r="Q27" i="18"/>
  <c r="N27" i="18"/>
  <c r="P26" i="18"/>
  <c r="O26" i="18"/>
  <c r="O92" i="18" s="1"/>
  <c r="M26" i="18"/>
  <c r="M92" i="18" s="1"/>
  <c r="L26" i="18"/>
  <c r="Q25" i="18"/>
  <c r="N25" i="18"/>
  <c r="Q24" i="18"/>
  <c r="N24" i="18"/>
  <c r="Q23" i="18"/>
  <c r="N23" i="18"/>
  <c r="Q22" i="18"/>
  <c r="N22" i="18"/>
  <c r="Q21" i="18"/>
  <c r="N21" i="18"/>
  <c r="P20" i="18"/>
  <c r="P91" i="18" s="1"/>
  <c r="O20" i="18"/>
  <c r="O91" i="18" s="1"/>
  <c r="M20" i="18"/>
  <c r="M91" i="18" s="1"/>
  <c r="L20" i="18"/>
  <c r="L91" i="18" s="1"/>
  <c r="Q19" i="18"/>
  <c r="N19" i="18"/>
  <c r="Q18" i="18"/>
  <c r="N18" i="18"/>
  <c r="Q17" i="18"/>
  <c r="N17" i="18"/>
  <c r="Q16" i="18"/>
  <c r="N16" i="18"/>
  <c r="Q15" i="18"/>
  <c r="N15" i="18"/>
  <c r="Q14" i="18"/>
  <c r="N14" i="18"/>
  <c r="Q13" i="18"/>
  <c r="N13" i="18"/>
  <c r="Q12" i="18"/>
  <c r="N12" i="18"/>
  <c r="Q11" i="18"/>
  <c r="N11" i="18"/>
  <c r="P10" i="18"/>
  <c r="O10" i="18"/>
  <c r="M10" i="18"/>
  <c r="L10" i="18"/>
  <c r="G77" i="18"/>
  <c r="F77" i="18"/>
  <c r="D77" i="18"/>
  <c r="C77" i="18"/>
  <c r="H76" i="18"/>
  <c r="E76" i="18"/>
  <c r="H75" i="18"/>
  <c r="E75" i="18"/>
  <c r="E77" i="18" s="1"/>
  <c r="H70" i="18"/>
  <c r="H69" i="18" s="1"/>
  <c r="E70" i="18"/>
  <c r="G69" i="18"/>
  <c r="F69" i="18"/>
  <c r="E69" i="18"/>
  <c r="D69" i="18"/>
  <c r="C69" i="18"/>
  <c r="E66" i="18"/>
  <c r="H65" i="18"/>
  <c r="G65" i="18"/>
  <c r="F65" i="18"/>
  <c r="E65" i="18"/>
  <c r="H64" i="18"/>
  <c r="E64" i="18"/>
  <c r="H63" i="18"/>
  <c r="H62" i="18" s="1"/>
  <c r="E63" i="18"/>
  <c r="G62" i="18"/>
  <c r="F62" i="18"/>
  <c r="D62" i="18"/>
  <c r="C62" i="18"/>
  <c r="H61" i="18"/>
  <c r="E61" i="18"/>
  <c r="H60" i="18"/>
  <c r="E60" i="18"/>
  <c r="H59" i="18"/>
  <c r="E59" i="18"/>
  <c r="H58" i="18"/>
  <c r="E58" i="18"/>
  <c r="G57" i="18"/>
  <c r="F57" i="18"/>
  <c r="D57" i="18"/>
  <c r="C57" i="18"/>
  <c r="H56" i="18"/>
  <c r="E56" i="18"/>
  <c r="H55" i="18"/>
  <c r="E55" i="18"/>
  <c r="H54" i="18"/>
  <c r="E54" i="18"/>
  <c r="H53" i="18"/>
  <c r="E53" i="18"/>
  <c r="H52" i="18"/>
  <c r="E52" i="18"/>
  <c r="H51" i="18"/>
  <c r="E51" i="18"/>
  <c r="H50" i="18"/>
  <c r="E50" i="18"/>
  <c r="H49" i="18"/>
  <c r="H48" i="18" s="1"/>
  <c r="E49" i="18"/>
  <c r="G48" i="18"/>
  <c r="F48" i="18"/>
  <c r="D48" i="18"/>
  <c r="C48" i="18"/>
  <c r="H42" i="18"/>
  <c r="E42" i="18"/>
  <c r="H41" i="18"/>
  <c r="E41" i="18"/>
  <c r="G40" i="18"/>
  <c r="F40" i="18"/>
  <c r="D40" i="18"/>
  <c r="C40" i="18"/>
  <c r="H39" i="18"/>
  <c r="E39" i="18"/>
  <c r="E38" i="18" s="1"/>
  <c r="G38" i="18"/>
  <c r="F38" i="18"/>
  <c r="D38" i="18"/>
  <c r="C38" i="18"/>
  <c r="H38" i="18" s="1"/>
  <c r="H37" i="18"/>
  <c r="H36" i="18"/>
  <c r="E36" i="18"/>
  <c r="H35" i="18"/>
  <c r="E35" i="18"/>
  <c r="H34" i="18"/>
  <c r="E34" i="18"/>
  <c r="H33" i="18"/>
  <c r="E33" i="18"/>
  <c r="E31" i="18" s="1"/>
  <c r="H32" i="18"/>
  <c r="E32" i="18"/>
  <c r="G31" i="18"/>
  <c r="F31" i="18"/>
  <c r="D31" i="18"/>
  <c r="C31" i="18"/>
  <c r="H30" i="18"/>
  <c r="E30" i="18"/>
  <c r="H29" i="18"/>
  <c r="E29" i="18"/>
  <c r="H28" i="18"/>
  <c r="E28" i="18"/>
  <c r="H27" i="18"/>
  <c r="E27" i="18"/>
  <c r="H26" i="18"/>
  <c r="E26" i="18"/>
  <c r="H25" i="18"/>
  <c r="E25" i="18"/>
  <c r="H24" i="18"/>
  <c r="E24" i="18"/>
  <c r="H23" i="18"/>
  <c r="E23" i="18"/>
  <c r="H22" i="18"/>
  <c r="E22" i="18"/>
  <c r="H21" i="18"/>
  <c r="E21" i="18"/>
  <c r="H20" i="18"/>
  <c r="E20" i="18"/>
  <c r="G19" i="18"/>
  <c r="G43" i="18" s="1"/>
  <c r="F19" i="18"/>
  <c r="D19" i="18"/>
  <c r="C19" i="18"/>
  <c r="H18" i="18"/>
  <c r="E18" i="18"/>
  <c r="H17" i="18"/>
  <c r="E17" i="18"/>
  <c r="H16" i="18"/>
  <c r="E16" i="18"/>
  <c r="H15" i="18"/>
  <c r="E15" i="18"/>
  <c r="H14" i="18"/>
  <c r="E14" i="18"/>
  <c r="H13" i="18"/>
  <c r="E13" i="18"/>
  <c r="H12" i="18"/>
  <c r="E12" i="18"/>
  <c r="H19" i="18" l="1"/>
  <c r="N10" i="18"/>
  <c r="E40" i="18"/>
  <c r="F67" i="18"/>
  <c r="H77" i="18"/>
  <c r="F43" i="18"/>
  <c r="H31" i="18"/>
  <c r="H40" i="18"/>
  <c r="H43" i="18" s="1"/>
  <c r="N83" i="18"/>
  <c r="D67" i="18"/>
  <c r="N26" i="18"/>
  <c r="Q56" i="18"/>
  <c r="Q70" i="18"/>
  <c r="N80" i="18"/>
  <c r="N56" i="18"/>
  <c r="N70" i="18"/>
  <c r="E57" i="18"/>
  <c r="E48" i="18"/>
  <c r="N41" i="18"/>
  <c r="Q62" i="18"/>
  <c r="C43" i="18"/>
  <c r="C67" i="18"/>
  <c r="O75" i="18"/>
  <c r="N29" i="18"/>
  <c r="Q81" i="18"/>
  <c r="E19" i="18"/>
  <c r="E43" i="18" s="1"/>
  <c r="H57" i="18"/>
  <c r="E62" i="18"/>
  <c r="E67" i="18" s="1"/>
  <c r="Q10" i="18"/>
  <c r="Q26" i="18"/>
  <c r="N62" i="18"/>
  <c r="M88" i="18"/>
  <c r="N82" i="18"/>
  <c r="Q83" i="18"/>
  <c r="Q84" i="18"/>
  <c r="L94" i="18"/>
  <c r="N94" i="18" s="1"/>
  <c r="Q29" i="18"/>
  <c r="Q85" i="18"/>
  <c r="D43" i="18"/>
  <c r="G67" i="18"/>
  <c r="M75" i="18"/>
  <c r="Q37" i="18"/>
  <c r="N46" i="18"/>
  <c r="Q79" i="18"/>
  <c r="Q80" i="18"/>
  <c r="N86" i="18"/>
  <c r="Q87" i="18"/>
  <c r="P94" i="18"/>
  <c r="Q91" i="18"/>
  <c r="N91" i="18"/>
  <c r="O96" i="18"/>
  <c r="O98" i="18" s="1"/>
  <c r="M96" i="18"/>
  <c r="N93" i="18"/>
  <c r="L75" i="18"/>
  <c r="N75" i="18" s="1"/>
  <c r="P75" i="18"/>
  <c r="L88" i="18"/>
  <c r="P88" i="18"/>
  <c r="L92" i="18"/>
  <c r="N92" i="18" s="1"/>
  <c r="P92" i="18"/>
  <c r="Q92" i="18" s="1"/>
  <c r="Q20" i="18"/>
  <c r="N20" i="18"/>
  <c r="Q41" i="18"/>
  <c r="P93" i="18"/>
  <c r="Q93" i="18" s="1"/>
  <c r="L95" i="18"/>
  <c r="N95" i="18" s="1"/>
  <c r="H67" i="18"/>
  <c r="M98" i="18" l="1"/>
  <c r="N88" i="18"/>
  <c r="Q94" i="18"/>
  <c r="Q75" i="18"/>
  <c r="Q95" i="18"/>
  <c r="N96" i="18"/>
  <c r="N98" i="18" s="1"/>
  <c r="Q88" i="18"/>
  <c r="L96" i="18"/>
  <c r="L98" i="18" s="1"/>
  <c r="P96" i="18"/>
  <c r="Q96" i="18" l="1"/>
  <c r="P98" i="18"/>
  <c r="Q98" i="18" s="1"/>
  <c r="J82" i="16"/>
  <c r="M82" i="16" s="1"/>
  <c r="J81" i="16"/>
  <c r="M81" i="16" s="1"/>
  <c r="J80" i="16"/>
  <c r="M80" i="16" s="1"/>
  <c r="J79" i="16"/>
  <c r="M79" i="16" s="1"/>
  <c r="J78" i="16"/>
  <c r="M78" i="16" s="1"/>
  <c r="J77" i="16"/>
  <c r="M77" i="16" s="1"/>
  <c r="J76" i="16"/>
  <c r="M76" i="16" s="1"/>
  <c r="L75" i="16"/>
  <c r="K75" i="16"/>
  <c r="I75" i="16"/>
  <c r="H75" i="16"/>
  <c r="J74" i="16"/>
  <c r="M74" i="16" s="1"/>
  <c r="J73" i="16"/>
  <c r="M73" i="16" s="1"/>
  <c r="J72" i="16"/>
  <c r="M72" i="16" s="1"/>
  <c r="L71" i="16"/>
  <c r="K71" i="16"/>
  <c r="I71" i="16"/>
  <c r="H71" i="16"/>
  <c r="J70" i="16"/>
  <c r="M70" i="16" s="1"/>
  <c r="J69" i="16"/>
  <c r="M69" i="16" s="1"/>
  <c r="J68" i="16"/>
  <c r="M68" i="16" s="1"/>
  <c r="J67" i="16"/>
  <c r="M67" i="16" s="1"/>
  <c r="J66" i="16"/>
  <c r="M66" i="16" s="1"/>
  <c r="J65" i="16"/>
  <c r="M65" i="16" s="1"/>
  <c r="J64" i="16"/>
  <c r="M64" i="16" s="1"/>
  <c r="L63" i="16"/>
  <c r="K63" i="16"/>
  <c r="I63" i="16"/>
  <c r="H63" i="16"/>
  <c r="J63" i="16" s="1"/>
  <c r="M63" i="16" s="1"/>
  <c r="J62" i="16"/>
  <c r="M62" i="16" s="1"/>
  <c r="J61" i="16"/>
  <c r="M61" i="16" s="1"/>
  <c r="J60" i="16"/>
  <c r="M60" i="16" s="1"/>
  <c r="L59" i="16"/>
  <c r="K59" i="16"/>
  <c r="I59" i="16"/>
  <c r="H59" i="16"/>
  <c r="J59" i="16" s="1"/>
  <c r="J58" i="16"/>
  <c r="M58" i="16" s="1"/>
  <c r="J57" i="16"/>
  <c r="M57" i="16" s="1"/>
  <c r="J56" i="16"/>
  <c r="M56" i="16" s="1"/>
  <c r="J55" i="16"/>
  <c r="M55" i="16" s="1"/>
  <c r="J54" i="16"/>
  <c r="M54" i="16" s="1"/>
  <c r="J53" i="16"/>
  <c r="M53" i="16" s="1"/>
  <c r="J52" i="16"/>
  <c r="M52" i="16" s="1"/>
  <c r="J51" i="16"/>
  <c r="M51" i="16" s="1"/>
  <c r="J50" i="16"/>
  <c r="M50" i="16" s="1"/>
  <c r="L49" i="16"/>
  <c r="K49" i="16"/>
  <c r="I49" i="16"/>
  <c r="H49" i="16"/>
  <c r="J49" i="16" s="1"/>
  <c r="M49" i="16" s="1"/>
  <c r="J48" i="16"/>
  <c r="M48" i="16" s="1"/>
  <c r="J47" i="16"/>
  <c r="M47" i="16" s="1"/>
  <c r="J46" i="16"/>
  <c r="M46" i="16" s="1"/>
  <c r="J45" i="16"/>
  <c r="M45" i="16" s="1"/>
  <c r="J44" i="16"/>
  <c r="M44" i="16" s="1"/>
  <c r="J43" i="16"/>
  <c r="M43" i="16" s="1"/>
  <c r="J42" i="16"/>
  <c r="M42" i="16" s="1"/>
  <c r="J41" i="16"/>
  <c r="M41" i="16" s="1"/>
  <c r="J40" i="16"/>
  <c r="M40" i="16" s="1"/>
  <c r="L39" i="16"/>
  <c r="K39" i="16"/>
  <c r="I39" i="16"/>
  <c r="H39" i="16"/>
  <c r="J38" i="16"/>
  <c r="M38" i="16" s="1"/>
  <c r="J37" i="16"/>
  <c r="M37" i="16" s="1"/>
  <c r="J36" i="16"/>
  <c r="M36" i="16" s="1"/>
  <c r="J35" i="16"/>
  <c r="M35" i="16" s="1"/>
  <c r="J34" i="16"/>
  <c r="M34" i="16" s="1"/>
  <c r="J33" i="16"/>
  <c r="M33" i="16" s="1"/>
  <c r="J32" i="16"/>
  <c r="M32" i="16" s="1"/>
  <c r="J31" i="16"/>
  <c r="M31" i="16" s="1"/>
  <c r="J30" i="16"/>
  <c r="M30" i="16" s="1"/>
  <c r="L29" i="16"/>
  <c r="K29" i="16"/>
  <c r="I29" i="16"/>
  <c r="H29" i="16"/>
  <c r="J28" i="16"/>
  <c r="M28" i="16" s="1"/>
  <c r="J27" i="16"/>
  <c r="M27" i="16" s="1"/>
  <c r="J26" i="16"/>
  <c r="M26" i="16" s="1"/>
  <c r="J25" i="16"/>
  <c r="M25" i="16" s="1"/>
  <c r="J24" i="16"/>
  <c r="M24" i="16" s="1"/>
  <c r="J23" i="16"/>
  <c r="M23" i="16" s="1"/>
  <c r="J22" i="16"/>
  <c r="M22" i="16" s="1"/>
  <c r="J21" i="16"/>
  <c r="M21" i="16" s="1"/>
  <c r="J20" i="16"/>
  <c r="M20" i="16" s="1"/>
  <c r="L19" i="16"/>
  <c r="K19" i="16"/>
  <c r="I19" i="16"/>
  <c r="H19" i="16"/>
  <c r="J18" i="16"/>
  <c r="M18" i="16" s="1"/>
  <c r="J17" i="16"/>
  <c r="M17" i="16" s="1"/>
  <c r="J16" i="16"/>
  <c r="M16" i="16" s="1"/>
  <c r="J15" i="16"/>
  <c r="M15" i="16" s="1"/>
  <c r="J14" i="16"/>
  <c r="M14" i="16" s="1"/>
  <c r="J13" i="16"/>
  <c r="M13" i="16" s="1"/>
  <c r="J12" i="16"/>
  <c r="M12" i="16" s="1"/>
  <c r="L11" i="16"/>
  <c r="K11" i="16"/>
  <c r="I11" i="16"/>
  <c r="H11" i="16"/>
  <c r="M59" i="16" l="1"/>
  <c r="H84" i="16"/>
  <c r="J29" i="16"/>
  <c r="M29" i="16" s="1"/>
  <c r="J75" i="16"/>
  <c r="M75" i="16" s="1"/>
  <c r="I84" i="16"/>
  <c r="L84" i="16"/>
  <c r="J19" i="16"/>
  <c r="M19" i="16" s="1"/>
  <c r="J71" i="16"/>
  <c r="M71" i="16" s="1"/>
  <c r="K84" i="16"/>
  <c r="J84" i="16"/>
  <c r="M84" i="16" s="1"/>
  <c r="J39" i="16"/>
  <c r="M39" i="16" s="1"/>
  <c r="J11" i="16"/>
  <c r="M11" i="16" s="1"/>
  <c r="U267" i="17"/>
  <c r="U266" i="17" s="1"/>
  <c r="T267" i="17"/>
  <c r="T266" i="17" s="1"/>
  <c r="U255" i="17"/>
  <c r="T255" i="17"/>
  <c r="U252" i="17"/>
  <c r="T252" i="17"/>
  <c r="U249" i="17"/>
  <c r="T249" i="17"/>
  <c r="U242" i="17"/>
  <c r="T242" i="17"/>
  <c r="U238" i="17"/>
  <c r="T238" i="17"/>
  <c r="U228" i="17"/>
  <c r="T228" i="17"/>
  <c r="U223" i="17"/>
  <c r="T223" i="17"/>
  <c r="U220" i="17"/>
  <c r="T220" i="17"/>
  <c r="U216" i="17"/>
  <c r="T216" i="17"/>
  <c r="U212" i="17"/>
  <c r="U207" i="17" s="1"/>
  <c r="T212" i="17"/>
  <c r="U208" i="17"/>
  <c r="T208" i="17"/>
  <c r="U203" i="17"/>
  <c r="T203" i="17"/>
  <c r="U199" i="17"/>
  <c r="T199" i="17"/>
  <c r="U195" i="17"/>
  <c r="U194" i="17" s="1"/>
  <c r="T195" i="17"/>
  <c r="U190" i="17"/>
  <c r="T190" i="17"/>
  <c r="U183" i="17"/>
  <c r="T183" i="17"/>
  <c r="U180" i="17"/>
  <c r="T180" i="17"/>
  <c r="U176" i="17"/>
  <c r="T176" i="17"/>
  <c r="U171" i="17"/>
  <c r="T171" i="17"/>
  <c r="U165" i="17"/>
  <c r="T165" i="17"/>
  <c r="U161" i="17"/>
  <c r="T161" i="17"/>
  <c r="T152" i="17" s="1"/>
  <c r="U157" i="17"/>
  <c r="T157" i="17"/>
  <c r="U153" i="17"/>
  <c r="T153" i="17"/>
  <c r="U141" i="17"/>
  <c r="T141" i="17"/>
  <c r="U130" i="17"/>
  <c r="T130" i="17"/>
  <c r="U122" i="17"/>
  <c r="T122" i="17"/>
  <c r="U108" i="17"/>
  <c r="T108" i="17"/>
  <c r="U105" i="17"/>
  <c r="T105" i="17"/>
  <c r="U95" i="17"/>
  <c r="T95" i="17"/>
  <c r="U91" i="17"/>
  <c r="T91" i="17"/>
  <c r="U81" i="17"/>
  <c r="T81" i="17"/>
  <c r="U74" i="17"/>
  <c r="U73" i="17" s="1"/>
  <c r="T74" i="17"/>
  <c r="U68" i="17"/>
  <c r="T68" i="17"/>
  <c r="U58" i="17"/>
  <c r="T58" i="17"/>
  <c r="U47" i="17"/>
  <c r="T47" i="17"/>
  <c r="U40" i="17"/>
  <c r="T40" i="17"/>
  <c r="U32" i="17"/>
  <c r="T32" i="17"/>
  <c r="U28" i="17"/>
  <c r="T28" i="17"/>
  <c r="U21" i="17"/>
  <c r="T21" i="17"/>
  <c r="T9" i="17" s="1"/>
  <c r="U10" i="17"/>
  <c r="U9" i="17" s="1"/>
  <c r="T10" i="17"/>
  <c r="D31" i="17"/>
  <c r="D8" i="17"/>
  <c r="D40" i="17" l="1"/>
  <c r="T121" i="17"/>
  <c r="T227" i="17"/>
  <c r="U90" i="17"/>
  <c r="U118" i="17" s="1"/>
  <c r="U227" i="17"/>
  <c r="T90" i="17"/>
  <c r="U152" i="17"/>
  <c r="U121" i="17"/>
  <c r="U269" i="17" s="1"/>
  <c r="T207" i="17"/>
  <c r="T73" i="17"/>
  <c r="T118" i="17" s="1"/>
  <c r="T194" i="17"/>
  <c r="T269" i="17" s="1"/>
  <c r="T271" i="17" l="1"/>
  <c r="U271" i="17"/>
  <c r="D31" i="16"/>
  <c r="D8" i="16"/>
  <c r="D40" i="16" s="1"/>
  <c r="N46" i="15" l="1"/>
  <c r="Q46" i="15" s="1"/>
  <c r="N45" i="15"/>
  <c r="Q45" i="15" s="1"/>
  <c r="N44" i="15"/>
  <c r="Q44" i="15" s="1"/>
  <c r="N43" i="15"/>
  <c r="Q43" i="15" s="1"/>
  <c r="P42" i="15"/>
  <c r="O42" i="15"/>
  <c r="M42" i="15"/>
  <c r="L42" i="15"/>
  <c r="N40" i="15"/>
  <c r="Q40" i="15" s="1"/>
  <c r="N39" i="15"/>
  <c r="Q39" i="15" s="1"/>
  <c r="N38" i="15"/>
  <c r="Q38" i="15" s="1"/>
  <c r="N37" i="15"/>
  <c r="Q37" i="15" s="1"/>
  <c r="N36" i="15"/>
  <c r="Q36" i="15" s="1"/>
  <c r="N35" i="15"/>
  <c r="Q35" i="15" s="1"/>
  <c r="N34" i="15"/>
  <c r="Q34" i="15" s="1"/>
  <c r="N33" i="15"/>
  <c r="Q33" i="15" s="1"/>
  <c r="N32" i="15"/>
  <c r="Q32" i="15" s="1"/>
  <c r="P31" i="15"/>
  <c r="O31" i="15"/>
  <c r="M31" i="15"/>
  <c r="L31" i="15"/>
  <c r="N29" i="15"/>
  <c r="Q29" i="15" s="1"/>
  <c r="N28" i="15"/>
  <c r="Q28" i="15" s="1"/>
  <c r="N27" i="15"/>
  <c r="Q27" i="15" s="1"/>
  <c r="N26" i="15"/>
  <c r="Q26" i="15" s="1"/>
  <c r="N25" i="15"/>
  <c r="Q25" i="15" s="1"/>
  <c r="N24" i="15"/>
  <c r="Q24" i="15" s="1"/>
  <c r="N23" i="15"/>
  <c r="Q23" i="15" s="1"/>
  <c r="P22" i="15"/>
  <c r="O22" i="15"/>
  <c r="M22" i="15"/>
  <c r="L22" i="15"/>
  <c r="N20" i="15"/>
  <c r="Q20" i="15" s="1"/>
  <c r="N19" i="15"/>
  <c r="Q19" i="15" s="1"/>
  <c r="N18" i="15"/>
  <c r="Q18" i="15" s="1"/>
  <c r="N17" i="15"/>
  <c r="Q17" i="15" s="1"/>
  <c r="N16" i="15"/>
  <c r="Q16" i="15" s="1"/>
  <c r="N15" i="15"/>
  <c r="Q15" i="15" s="1"/>
  <c r="N14" i="15"/>
  <c r="Q14" i="15" s="1"/>
  <c r="N13" i="15"/>
  <c r="Q13" i="15" s="1"/>
  <c r="P12" i="15"/>
  <c r="O12" i="15"/>
  <c r="M12" i="15"/>
  <c r="L12" i="15"/>
  <c r="N12" i="15" s="1"/>
  <c r="Q12" i="15" s="1"/>
  <c r="E82" i="15"/>
  <c r="H82" i="15" s="1"/>
  <c r="E81" i="15"/>
  <c r="H81" i="15" s="1"/>
  <c r="E80" i="15"/>
  <c r="H80" i="15" s="1"/>
  <c r="E79" i="15"/>
  <c r="H79" i="15" s="1"/>
  <c r="E78" i="15"/>
  <c r="H78" i="15" s="1"/>
  <c r="E77" i="15"/>
  <c r="H77" i="15" s="1"/>
  <c r="E76" i="15"/>
  <c r="H76" i="15" s="1"/>
  <c r="G75" i="15"/>
  <c r="F75" i="15"/>
  <c r="D75" i="15"/>
  <c r="C75" i="15"/>
  <c r="E74" i="15"/>
  <c r="H74" i="15" s="1"/>
  <c r="E73" i="15"/>
  <c r="H73" i="15" s="1"/>
  <c r="E72" i="15"/>
  <c r="H72" i="15" s="1"/>
  <c r="G71" i="15"/>
  <c r="F71" i="15"/>
  <c r="D71" i="15"/>
  <c r="C71" i="15"/>
  <c r="E71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G63" i="15"/>
  <c r="F63" i="15"/>
  <c r="D63" i="15"/>
  <c r="C63" i="15"/>
  <c r="E62" i="15"/>
  <c r="H62" i="15" s="1"/>
  <c r="E61" i="15"/>
  <c r="H61" i="15" s="1"/>
  <c r="E60" i="15"/>
  <c r="H60" i="15" s="1"/>
  <c r="G59" i="15"/>
  <c r="F59" i="15"/>
  <c r="D59" i="15"/>
  <c r="C59" i="15"/>
  <c r="E58" i="15"/>
  <c r="H58" i="15" s="1"/>
  <c r="E57" i="15"/>
  <c r="H57" i="15" s="1"/>
  <c r="E56" i="15"/>
  <c r="H56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G49" i="15"/>
  <c r="F49" i="15"/>
  <c r="D49" i="15"/>
  <c r="C49" i="15"/>
  <c r="E48" i="15"/>
  <c r="H48" i="15" s="1"/>
  <c r="E47" i="15"/>
  <c r="H47" i="15" s="1"/>
  <c r="E46" i="15"/>
  <c r="H46" i="15" s="1"/>
  <c r="E45" i="15"/>
  <c r="H45" i="15" s="1"/>
  <c r="E44" i="15"/>
  <c r="H44" i="15" s="1"/>
  <c r="E43" i="15"/>
  <c r="H43" i="15" s="1"/>
  <c r="E42" i="15"/>
  <c r="H42" i="15" s="1"/>
  <c r="E41" i="15"/>
  <c r="H41" i="15" s="1"/>
  <c r="E40" i="15"/>
  <c r="H40" i="15" s="1"/>
  <c r="G39" i="15"/>
  <c r="F39" i="15"/>
  <c r="D39" i="15"/>
  <c r="C39" i="15"/>
  <c r="E39" i="15" s="1"/>
  <c r="E38" i="15"/>
  <c r="H38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G29" i="15"/>
  <c r="F29" i="15"/>
  <c r="D29" i="15"/>
  <c r="C29" i="15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20" i="15"/>
  <c r="H20" i="15" s="1"/>
  <c r="G19" i="15"/>
  <c r="F19" i="15"/>
  <c r="D19" i="15"/>
  <c r="C19" i="15"/>
  <c r="E18" i="15"/>
  <c r="H18" i="15" s="1"/>
  <c r="E17" i="15"/>
  <c r="H17" i="15" s="1"/>
  <c r="E16" i="15"/>
  <c r="H16" i="15" s="1"/>
  <c r="E15" i="15"/>
  <c r="H15" i="15" s="1"/>
  <c r="E14" i="15"/>
  <c r="H14" i="15" s="1"/>
  <c r="E13" i="15"/>
  <c r="H13" i="15" s="1"/>
  <c r="E12" i="15"/>
  <c r="H12" i="15" s="1"/>
  <c r="G11" i="15"/>
  <c r="F11" i="15"/>
  <c r="D11" i="15"/>
  <c r="C11" i="15"/>
  <c r="P39" i="14"/>
  <c r="O39" i="14"/>
  <c r="M39" i="14"/>
  <c r="L39" i="14"/>
  <c r="N37" i="14"/>
  <c r="Q37" i="14" s="1"/>
  <c r="N36" i="14"/>
  <c r="Q36" i="14" s="1"/>
  <c r="N35" i="14"/>
  <c r="Q35" i="14" s="1"/>
  <c r="N34" i="14"/>
  <c r="Q34" i="14" s="1"/>
  <c r="N33" i="14"/>
  <c r="Q33" i="14" s="1"/>
  <c r="N32" i="14"/>
  <c r="Q32" i="14" s="1"/>
  <c r="N31" i="14"/>
  <c r="Q31" i="14" s="1"/>
  <c r="N30" i="14"/>
  <c r="Q30" i="14" s="1"/>
  <c r="N29" i="14"/>
  <c r="Q29" i="14" s="1"/>
  <c r="N28" i="14"/>
  <c r="Q28" i="14" s="1"/>
  <c r="N27" i="14"/>
  <c r="Q27" i="14" s="1"/>
  <c r="N26" i="14"/>
  <c r="Q26" i="14" s="1"/>
  <c r="N25" i="14"/>
  <c r="Q25" i="14" s="1"/>
  <c r="N24" i="14"/>
  <c r="Q24" i="14" s="1"/>
  <c r="N23" i="14"/>
  <c r="Q23" i="14" s="1"/>
  <c r="N22" i="14"/>
  <c r="Q22" i="14" s="1"/>
  <c r="N21" i="14"/>
  <c r="Q21" i="14" s="1"/>
  <c r="N20" i="14"/>
  <c r="Q20" i="14" s="1"/>
  <c r="N19" i="14"/>
  <c r="Q19" i="14" s="1"/>
  <c r="N18" i="14"/>
  <c r="Q18" i="14" s="1"/>
  <c r="N17" i="14"/>
  <c r="Q17" i="14" s="1"/>
  <c r="N16" i="14"/>
  <c r="Q16" i="14" s="1"/>
  <c r="N15" i="14"/>
  <c r="Q15" i="14" s="1"/>
  <c r="N14" i="14"/>
  <c r="Q14" i="14" s="1"/>
  <c r="E82" i="14"/>
  <c r="H82" i="14" s="1"/>
  <c r="E81" i="14"/>
  <c r="H81" i="14" s="1"/>
  <c r="E80" i="14"/>
  <c r="H80" i="14" s="1"/>
  <c r="E79" i="14"/>
  <c r="H79" i="14" s="1"/>
  <c r="E78" i="14"/>
  <c r="H78" i="14" s="1"/>
  <c r="E77" i="14"/>
  <c r="H77" i="14" s="1"/>
  <c r="E76" i="14"/>
  <c r="H76" i="14" s="1"/>
  <c r="G75" i="14"/>
  <c r="F75" i="14"/>
  <c r="D75" i="14"/>
  <c r="C75" i="14"/>
  <c r="E75" i="14" s="1"/>
  <c r="E74" i="14"/>
  <c r="H74" i="14" s="1"/>
  <c r="E73" i="14"/>
  <c r="H73" i="14" s="1"/>
  <c r="E72" i="14"/>
  <c r="H72" i="14" s="1"/>
  <c r="G71" i="14"/>
  <c r="F71" i="14"/>
  <c r="D71" i="14"/>
  <c r="C71" i="14"/>
  <c r="E70" i="14"/>
  <c r="H70" i="14" s="1"/>
  <c r="E69" i="14"/>
  <c r="H69" i="14" s="1"/>
  <c r="E68" i="14"/>
  <c r="H68" i="14" s="1"/>
  <c r="E67" i="14"/>
  <c r="H67" i="14" s="1"/>
  <c r="E66" i="14"/>
  <c r="H66" i="14" s="1"/>
  <c r="E65" i="14"/>
  <c r="H65" i="14" s="1"/>
  <c r="E64" i="14"/>
  <c r="H64" i="14" s="1"/>
  <c r="G63" i="14"/>
  <c r="F63" i="14"/>
  <c r="D63" i="14"/>
  <c r="C63" i="14"/>
  <c r="E63" i="14" s="1"/>
  <c r="H63" i="14" s="1"/>
  <c r="E62" i="14"/>
  <c r="H62" i="14" s="1"/>
  <c r="E61" i="14"/>
  <c r="H61" i="14" s="1"/>
  <c r="E60" i="14"/>
  <c r="H60" i="14" s="1"/>
  <c r="G59" i="14"/>
  <c r="F59" i="14"/>
  <c r="D59" i="14"/>
  <c r="C59" i="14"/>
  <c r="E58" i="14"/>
  <c r="H58" i="14" s="1"/>
  <c r="E57" i="14"/>
  <c r="H57" i="14" s="1"/>
  <c r="E56" i="14"/>
  <c r="H56" i="14" s="1"/>
  <c r="E55" i="14"/>
  <c r="H55" i="14" s="1"/>
  <c r="E54" i="14"/>
  <c r="H54" i="14" s="1"/>
  <c r="E53" i="14"/>
  <c r="H53" i="14" s="1"/>
  <c r="E52" i="14"/>
  <c r="H52" i="14" s="1"/>
  <c r="E51" i="14"/>
  <c r="H51" i="14" s="1"/>
  <c r="E50" i="14"/>
  <c r="H50" i="14" s="1"/>
  <c r="G49" i="14"/>
  <c r="F49" i="14"/>
  <c r="D49" i="14"/>
  <c r="C49" i="14"/>
  <c r="E48" i="14"/>
  <c r="H48" i="14" s="1"/>
  <c r="E47" i="14"/>
  <c r="H47" i="14" s="1"/>
  <c r="E46" i="14"/>
  <c r="H46" i="14" s="1"/>
  <c r="E45" i="14"/>
  <c r="H45" i="14" s="1"/>
  <c r="E44" i="14"/>
  <c r="H44" i="14" s="1"/>
  <c r="E43" i="14"/>
  <c r="H43" i="14" s="1"/>
  <c r="E42" i="14"/>
  <c r="H42" i="14" s="1"/>
  <c r="E41" i="14"/>
  <c r="H41" i="14" s="1"/>
  <c r="E40" i="14"/>
  <c r="H40" i="14" s="1"/>
  <c r="G39" i="14"/>
  <c r="F39" i="14"/>
  <c r="D39" i="14"/>
  <c r="C39" i="14"/>
  <c r="E38" i="14"/>
  <c r="H38" i="14" s="1"/>
  <c r="E37" i="14"/>
  <c r="H37" i="14" s="1"/>
  <c r="E36" i="14"/>
  <c r="H36" i="14" s="1"/>
  <c r="E35" i="14"/>
  <c r="H35" i="14" s="1"/>
  <c r="E34" i="14"/>
  <c r="H34" i="14" s="1"/>
  <c r="E33" i="14"/>
  <c r="H33" i="14" s="1"/>
  <c r="E32" i="14"/>
  <c r="H32" i="14" s="1"/>
  <c r="E31" i="14"/>
  <c r="H31" i="14" s="1"/>
  <c r="E30" i="14"/>
  <c r="H30" i="14" s="1"/>
  <c r="G29" i="14"/>
  <c r="F29" i="14"/>
  <c r="D29" i="14"/>
  <c r="C29" i="14"/>
  <c r="E28" i="14"/>
  <c r="H28" i="14" s="1"/>
  <c r="E27" i="14"/>
  <c r="H27" i="14" s="1"/>
  <c r="E26" i="14"/>
  <c r="H26" i="14" s="1"/>
  <c r="E25" i="14"/>
  <c r="H25" i="14" s="1"/>
  <c r="E24" i="14"/>
  <c r="H24" i="14" s="1"/>
  <c r="E23" i="14"/>
  <c r="H23" i="14" s="1"/>
  <c r="E22" i="14"/>
  <c r="H22" i="14" s="1"/>
  <c r="E21" i="14"/>
  <c r="H21" i="14" s="1"/>
  <c r="E20" i="14"/>
  <c r="H20" i="14" s="1"/>
  <c r="G19" i="14"/>
  <c r="F19" i="14"/>
  <c r="D19" i="14"/>
  <c r="C19" i="14"/>
  <c r="E18" i="14"/>
  <c r="H18" i="14" s="1"/>
  <c r="E17" i="14"/>
  <c r="H17" i="14" s="1"/>
  <c r="E16" i="14"/>
  <c r="H16" i="14" s="1"/>
  <c r="E15" i="14"/>
  <c r="H15" i="14" s="1"/>
  <c r="E14" i="14"/>
  <c r="H14" i="14" s="1"/>
  <c r="E13" i="14"/>
  <c r="H13" i="14" s="1"/>
  <c r="E12" i="14"/>
  <c r="H12" i="14" s="1"/>
  <c r="G11" i="14"/>
  <c r="F11" i="14"/>
  <c r="D11" i="14"/>
  <c r="C11" i="14"/>
  <c r="Q20" i="13"/>
  <c r="P20" i="13"/>
  <c r="N20" i="13"/>
  <c r="M20" i="13"/>
  <c r="O18" i="13"/>
  <c r="R18" i="13" s="1"/>
  <c r="O16" i="13"/>
  <c r="R16" i="13" s="1"/>
  <c r="O14" i="13"/>
  <c r="R14" i="13" s="1"/>
  <c r="O12" i="13"/>
  <c r="R12" i="13" s="1"/>
  <c r="O10" i="13"/>
  <c r="R10" i="13" s="1"/>
  <c r="E82" i="13"/>
  <c r="H82" i="13" s="1"/>
  <c r="E81" i="13"/>
  <c r="H81" i="13" s="1"/>
  <c r="E80" i="13"/>
  <c r="H80" i="13" s="1"/>
  <c r="E79" i="13"/>
  <c r="H79" i="13" s="1"/>
  <c r="E78" i="13"/>
  <c r="H78" i="13" s="1"/>
  <c r="E77" i="13"/>
  <c r="H77" i="13" s="1"/>
  <c r="E76" i="13"/>
  <c r="H76" i="13" s="1"/>
  <c r="G75" i="13"/>
  <c r="F75" i="13"/>
  <c r="D75" i="13"/>
  <c r="C75" i="13"/>
  <c r="E74" i="13"/>
  <c r="H74" i="13" s="1"/>
  <c r="E73" i="13"/>
  <c r="H73" i="13" s="1"/>
  <c r="E72" i="13"/>
  <c r="H72" i="13" s="1"/>
  <c r="G71" i="13"/>
  <c r="F71" i="13"/>
  <c r="D71" i="13"/>
  <c r="C71" i="13"/>
  <c r="E71" i="13" s="1"/>
  <c r="E70" i="13"/>
  <c r="H70" i="13" s="1"/>
  <c r="E69" i="13"/>
  <c r="H69" i="13" s="1"/>
  <c r="E68" i="13"/>
  <c r="H68" i="13" s="1"/>
  <c r="E67" i="13"/>
  <c r="H67" i="13" s="1"/>
  <c r="E66" i="13"/>
  <c r="H66" i="13" s="1"/>
  <c r="E65" i="13"/>
  <c r="H65" i="13" s="1"/>
  <c r="E64" i="13"/>
  <c r="H64" i="13" s="1"/>
  <c r="G63" i="13"/>
  <c r="F63" i="13"/>
  <c r="D63" i="13"/>
  <c r="C63" i="13"/>
  <c r="E62" i="13"/>
  <c r="H62" i="13" s="1"/>
  <c r="E61" i="13"/>
  <c r="H61" i="13" s="1"/>
  <c r="E60" i="13"/>
  <c r="H60" i="13" s="1"/>
  <c r="G59" i="13"/>
  <c r="F59" i="13"/>
  <c r="D59" i="13"/>
  <c r="C59" i="13"/>
  <c r="E59" i="13" s="1"/>
  <c r="H59" i="13" s="1"/>
  <c r="E58" i="13"/>
  <c r="H58" i="13" s="1"/>
  <c r="E57" i="13"/>
  <c r="H57" i="13" s="1"/>
  <c r="E56" i="13"/>
  <c r="H56" i="13" s="1"/>
  <c r="E55" i="13"/>
  <c r="H55" i="13" s="1"/>
  <c r="E54" i="13"/>
  <c r="H54" i="13" s="1"/>
  <c r="E53" i="13"/>
  <c r="H53" i="13" s="1"/>
  <c r="E52" i="13"/>
  <c r="H52" i="13" s="1"/>
  <c r="E51" i="13"/>
  <c r="H51" i="13" s="1"/>
  <c r="E50" i="13"/>
  <c r="H50" i="13" s="1"/>
  <c r="G49" i="13"/>
  <c r="F49" i="13"/>
  <c r="D49" i="13"/>
  <c r="C49" i="13"/>
  <c r="E48" i="13"/>
  <c r="H48" i="13" s="1"/>
  <c r="E47" i="13"/>
  <c r="H47" i="13" s="1"/>
  <c r="E46" i="13"/>
  <c r="H46" i="13" s="1"/>
  <c r="E45" i="13"/>
  <c r="H45" i="13" s="1"/>
  <c r="E44" i="13"/>
  <c r="H44" i="13" s="1"/>
  <c r="E43" i="13"/>
  <c r="H43" i="13" s="1"/>
  <c r="E42" i="13"/>
  <c r="H42" i="13" s="1"/>
  <c r="E41" i="13"/>
  <c r="H41" i="13" s="1"/>
  <c r="E40" i="13"/>
  <c r="H40" i="13" s="1"/>
  <c r="G39" i="13"/>
  <c r="F39" i="13"/>
  <c r="D39" i="13"/>
  <c r="E39" i="13" s="1"/>
  <c r="C39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G29" i="13"/>
  <c r="F29" i="13"/>
  <c r="D29" i="13"/>
  <c r="C29" i="13"/>
  <c r="E28" i="13"/>
  <c r="H28" i="13" s="1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G19" i="13"/>
  <c r="F19" i="13"/>
  <c r="D19" i="13"/>
  <c r="C19" i="13"/>
  <c r="E18" i="13"/>
  <c r="H18" i="13" s="1"/>
  <c r="E17" i="13"/>
  <c r="H17" i="13" s="1"/>
  <c r="E16" i="13"/>
  <c r="H16" i="13" s="1"/>
  <c r="E15" i="13"/>
  <c r="H15" i="13" s="1"/>
  <c r="E14" i="13"/>
  <c r="H14" i="13" s="1"/>
  <c r="E13" i="13"/>
  <c r="H13" i="13" s="1"/>
  <c r="E12" i="13"/>
  <c r="H12" i="13" s="1"/>
  <c r="G11" i="13"/>
  <c r="F11" i="13"/>
  <c r="D11" i="13"/>
  <c r="C11" i="13"/>
  <c r="C84" i="13" l="1"/>
  <c r="E19" i="13"/>
  <c r="H19" i="13" s="1"/>
  <c r="E29" i="13"/>
  <c r="H29" i="13" s="1"/>
  <c r="E19" i="14"/>
  <c r="H19" i="14" s="1"/>
  <c r="E59" i="14"/>
  <c r="H59" i="14" s="1"/>
  <c r="E29" i="15"/>
  <c r="E75" i="15"/>
  <c r="H75" i="15" s="1"/>
  <c r="H71" i="13"/>
  <c r="H71" i="15"/>
  <c r="E49" i="13"/>
  <c r="H49" i="13" s="1"/>
  <c r="E71" i="14"/>
  <c r="E63" i="15"/>
  <c r="H63" i="15" s="1"/>
  <c r="E19" i="15"/>
  <c r="H19" i="15" s="1"/>
  <c r="F84" i="13"/>
  <c r="E75" i="13"/>
  <c r="H75" i="13" s="1"/>
  <c r="G84" i="13"/>
  <c r="D84" i="13"/>
  <c r="E84" i="13" s="1"/>
  <c r="D84" i="15"/>
  <c r="E11" i="13"/>
  <c r="H11" i="13" s="1"/>
  <c r="H39" i="13"/>
  <c r="E63" i="13"/>
  <c r="H63" i="13" s="1"/>
  <c r="F84" i="14"/>
  <c r="N42" i="15"/>
  <c r="Q42" i="15" s="1"/>
  <c r="H39" i="15"/>
  <c r="E59" i="15"/>
  <c r="H59" i="15" s="1"/>
  <c r="E49" i="15"/>
  <c r="H49" i="15" s="1"/>
  <c r="C84" i="15"/>
  <c r="H29" i="15"/>
  <c r="E11" i="15"/>
  <c r="H11" i="15" s="1"/>
  <c r="O48" i="15"/>
  <c r="F84" i="15"/>
  <c r="L48" i="15"/>
  <c r="P48" i="15"/>
  <c r="N31" i="15"/>
  <c r="Q31" i="15" s="1"/>
  <c r="G84" i="15"/>
  <c r="M48" i="15"/>
  <c r="N22" i="15"/>
  <c r="Q22" i="15" s="1"/>
  <c r="E29" i="14"/>
  <c r="H29" i="14" s="1"/>
  <c r="N39" i="14"/>
  <c r="Q39" i="14" s="1"/>
  <c r="G84" i="14"/>
  <c r="C84" i="14"/>
  <c r="E39" i="14"/>
  <c r="H39" i="14" s="1"/>
  <c r="H71" i="14"/>
  <c r="H75" i="14"/>
  <c r="D84" i="14"/>
  <c r="E49" i="14"/>
  <c r="H49" i="14" s="1"/>
  <c r="E11" i="14"/>
  <c r="H11" i="14" s="1"/>
  <c r="R20" i="13"/>
  <c r="O20" i="13"/>
  <c r="U267" i="12"/>
  <c r="U266" i="12" s="1"/>
  <c r="T267" i="12"/>
  <c r="T266" i="12" s="1"/>
  <c r="U255" i="12"/>
  <c r="T255" i="12"/>
  <c r="U252" i="12"/>
  <c r="T252" i="12"/>
  <c r="U249" i="12"/>
  <c r="T249" i="12"/>
  <c r="U242" i="12"/>
  <c r="T242" i="12"/>
  <c r="U238" i="12"/>
  <c r="T238" i="12"/>
  <c r="U228" i="12"/>
  <c r="T228" i="12"/>
  <c r="U223" i="12"/>
  <c r="T223" i="12"/>
  <c r="U220" i="12"/>
  <c r="T220" i="12"/>
  <c r="U216" i="12"/>
  <c r="T216" i="12"/>
  <c r="U212" i="12"/>
  <c r="T212" i="12"/>
  <c r="U208" i="12"/>
  <c r="T208" i="12"/>
  <c r="U203" i="12"/>
  <c r="T203" i="12"/>
  <c r="U199" i="12"/>
  <c r="T199" i="12"/>
  <c r="U195" i="12"/>
  <c r="U194" i="12" s="1"/>
  <c r="T195" i="12"/>
  <c r="U190" i="12"/>
  <c r="T190" i="12"/>
  <c r="U183" i="12"/>
  <c r="T183" i="12"/>
  <c r="U180" i="12"/>
  <c r="T180" i="12"/>
  <c r="U176" i="12"/>
  <c r="T176" i="12"/>
  <c r="U171" i="12"/>
  <c r="T171" i="12"/>
  <c r="U165" i="12"/>
  <c r="T165" i="12"/>
  <c r="U161" i="12"/>
  <c r="T161" i="12"/>
  <c r="U157" i="12"/>
  <c r="T157" i="12"/>
  <c r="U153" i="12"/>
  <c r="T153" i="12"/>
  <c r="U141" i="12"/>
  <c r="T141" i="12"/>
  <c r="U130" i="12"/>
  <c r="T130" i="12"/>
  <c r="T121" i="12" s="1"/>
  <c r="U122" i="12"/>
  <c r="T122" i="12"/>
  <c r="U108" i="12"/>
  <c r="T108" i="12"/>
  <c r="U105" i="12"/>
  <c r="T105" i="12"/>
  <c r="U95" i="12"/>
  <c r="T95" i="12"/>
  <c r="U91" i="12"/>
  <c r="T91" i="12"/>
  <c r="U81" i="12"/>
  <c r="T81" i="12"/>
  <c r="U74" i="12"/>
  <c r="T74" i="12"/>
  <c r="U68" i="12"/>
  <c r="T68" i="12"/>
  <c r="U58" i="12"/>
  <c r="T58" i="12"/>
  <c r="U47" i="12"/>
  <c r="T47" i="12"/>
  <c r="U40" i="12"/>
  <c r="T40" i="12"/>
  <c r="U32" i="12"/>
  <c r="T32" i="12"/>
  <c r="U28" i="12"/>
  <c r="T28" i="12"/>
  <c r="U21" i="12"/>
  <c r="T21" i="12"/>
  <c r="U10" i="12"/>
  <c r="T10" i="12"/>
  <c r="D16" i="12"/>
  <c r="D8" i="12"/>
  <c r="L87" i="11"/>
  <c r="K87" i="11"/>
  <c r="I87" i="11"/>
  <c r="H87" i="11"/>
  <c r="L86" i="11"/>
  <c r="K86" i="11"/>
  <c r="I86" i="11"/>
  <c r="H86" i="11"/>
  <c r="J86" i="11" s="1"/>
  <c r="L85" i="11"/>
  <c r="K85" i="11"/>
  <c r="I85" i="11"/>
  <c r="H85" i="11"/>
  <c r="L84" i="11"/>
  <c r="K84" i="11"/>
  <c r="I84" i="11"/>
  <c r="H84" i="11"/>
  <c r="J84" i="11" s="1"/>
  <c r="L83" i="11"/>
  <c r="K83" i="11"/>
  <c r="I83" i="11"/>
  <c r="J83" i="11" s="1"/>
  <c r="H83" i="11"/>
  <c r="L82" i="11"/>
  <c r="K82" i="11"/>
  <c r="I82" i="11"/>
  <c r="H82" i="11"/>
  <c r="L81" i="11"/>
  <c r="K81" i="11"/>
  <c r="I81" i="11"/>
  <c r="H81" i="11"/>
  <c r="L80" i="11"/>
  <c r="M80" i="11" s="1"/>
  <c r="K80" i="11"/>
  <c r="I80" i="11"/>
  <c r="H80" i="11"/>
  <c r="L79" i="11"/>
  <c r="K79" i="11"/>
  <c r="I79" i="11"/>
  <c r="H79" i="11"/>
  <c r="J73" i="11"/>
  <c r="J72" i="11"/>
  <c r="J71" i="11"/>
  <c r="L70" i="11"/>
  <c r="K70" i="11"/>
  <c r="I70" i="11"/>
  <c r="H70" i="11"/>
  <c r="M69" i="11"/>
  <c r="J69" i="11"/>
  <c r="M68" i="11"/>
  <c r="J68" i="11"/>
  <c r="M67" i="11"/>
  <c r="J67" i="11"/>
  <c r="M66" i="11"/>
  <c r="J66" i="11"/>
  <c r="M65" i="11"/>
  <c r="J65" i="11"/>
  <c r="M64" i="11"/>
  <c r="J64" i="11"/>
  <c r="M63" i="11"/>
  <c r="J63" i="11"/>
  <c r="L62" i="11"/>
  <c r="K62" i="11"/>
  <c r="I62" i="11"/>
  <c r="H62" i="11"/>
  <c r="J62" i="11" s="1"/>
  <c r="M61" i="11"/>
  <c r="J61" i="11"/>
  <c r="M60" i="11"/>
  <c r="J60" i="11"/>
  <c r="M59" i="11"/>
  <c r="J59" i="11"/>
  <c r="M58" i="11"/>
  <c r="J58" i="11"/>
  <c r="M57" i="11"/>
  <c r="J57" i="11"/>
  <c r="L56" i="11"/>
  <c r="K56" i="11"/>
  <c r="I56" i="11"/>
  <c r="H56" i="11"/>
  <c r="M55" i="11"/>
  <c r="J55" i="11"/>
  <c r="M54" i="11"/>
  <c r="J54" i="11"/>
  <c r="M53" i="11"/>
  <c r="J53" i="11"/>
  <c r="M52" i="11"/>
  <c r="J52" i="11"/>
  <c r="M51" i="11"/>
  <c r="J51" i="11"/>
  <c r="M50" i="11"/>
  <c r="J50" i="11"/>
  <c r="M49" i="11"/>
  <c r="J49" i="11"/>
  <c r="M48" i="11"/>
  <c r="J48" i="11"/>
  <c r="M47" i="11"/>
  <c r="J47" i="11"/>
  <c r="L46" i="11"/>
  <c r="K46" i="11"/>
  <c r="I46" i="11"/>
  <c r="H46" i="11"/>
  <c r="J46" i="11" s="1"/>
  <c r="M45" i="11"/>
  <c r="J45" i="11"/>
  <c r="M44" i="11"/>
  <c r="J44" i="11"/>
  <c r="M43" i="11"/>
  <c r="J43" i="11"/>
  <c r="M42" i="11"/>
  <c r="J42" i="11"/>
  <c r="L41" i="11"/>
  <c r="L95" i="11" s="1"/>
  <c r="K41" i="11"/>
  <c r="K95" i="11" s="1"/>
  <c r="I41" i="11"/>
  <c r="I95" i="11" s="1"/>
  <c r="H41" i="11"/>
  <c r="H95" i="11" s="1"/>
  <c r="M40" i="11"/>
  <c r="J40" i="11"/>
  <c r="M39" i="11"/>
  <c r="J39" i="11"/>
  <c r="M38" i="11"/>
  <c r="J38" i="11"/>
  <c r="L37" i="11"/>
  <c r="L94" i="11" s="1"/>
  <c r="K37" i="11"/>
  <c r="K94" i="11" s="1"/>
  <c r="I37" i="11"/>
  <c r="H37" i="11"/>
  <c r="H94" i="11" s="1"/>
  <c r="M36" i="11"/>
  <c r="J36" i="11"/>
  <c r="M35" i="11"/>
  <c r="J35" i="11"/>
  <c r="M34" i="11"/>
  <c r="J34" i="11"/>
  <c r="J33" i="11"/>
  <c r="M32" i="11"/>
  <c r="J32" i="11"/>
  <c r="M31" i="11"/>
  <c r="J31" i="11"/>
  <c r="M30" i="11"/>
  <c r="J30" i="11"/>
  <c r="L29" i="11"/>
  <c r="K29" i="11"/>
  <c r="K93" i="11" s="1"/>
  <c r="I29" i="11"/>
  <c r="I93" i="11" s="1"/>
  <c r="H29" i="11"/>
  <c r="H93" i="11" s="1"/>
  <c r="M28" i="11"/>
  <c r="J28" i="11"/>
  <c r="M27" i="11"/>
  <c r="J27" i="11"/>
  <c r="L26" i="11"/>
  <c r="K26" i="11"/>
  <c r="K92" i="11" s="1"/>
  <c r="I26" i="11"/>
  <c r="I92" i="11" s="1"/>
  <c r="H26" i="11"/>
  <c r="J26" i="11" s="1"/>
  <c r="M25" i="11"/>
  <c r="J25" i="11"/>
  <c r="M24" i="11"/>
  <c r="J24" i="11"/>
  <c r="M23" i="11"/>
  <c r="J23" i="11"/>
  <c r="M22" i="11"/>
  <c r="J22" i="11"/>
  <c r="M21" i="11"/>
  <c r="J21" i="11"/>
  <c r="L20" i="11"/>
  <c r="L91" i="11" s="1"/>
  <c r="K20" i="11"/>
  <c r="K91" i="11" s="1"/>
  <c r="I20" i="11"/>
  <c r="I91" i="11" s="1"/>
  <c r="H20" i="11"/>
  <c r="H91" i="11" s="1"/>
  <c r="M19" i="11"/>
  <c r="J19" i="11"/>
  <c r="M18" i="11"/>
  <c r="J18" i="11"/>
  <c r="M17" i="11"/>
  <c r="J17" i="11"/>
  <c r="M16" i="11"/>
  <c r="J16" i="11"/>
  <c r="M15" i="11"/>
  <c r="J15" i="11"/>
  <c r="M14" i="11"/>
  <c r="J14" i="11"/>
  <c r="M13" i="11"/>
  <c r="J13" i="11"/>
  <c r="M12" i="11"/>
  <c r="J12" i="11"/>
  <c r="M11" i="11"/>
  <c r="J11" i="11"/>
  <c r="L10" i="11"/>
  <c r="K10" i="11"/>
  <c r="I10" i="11"/>
  <c r="H10" i="11"/>
  <c r="J10" i="11" s="1"/>
  <c r="D16" i="11"/>
  <c r="D8" i="11"/>
  <c r="J79" i="11" l="1"/>
  <c r="J81" i="11"/>
  <c r="J29" i="11"/>
  <c r="K88" i="11"/>
  <c r="T227" i="12"/>
  <c r="H84" i="13"/>
  <c r="K75" i="11"/>
  <c r="J70" i="11"/>
  <c r="J85" i="11"/>
  <c r="J87" i="11"/>
  <c r="T9" i="12"/>
  <c r="M10" i="11"/>
  <c r="M62" i="11"/>
  <c r="T152" i="12"/>
  <c r="U9" i="12"/>
  <c r="T90" i="12"/>
  <c r="U152" i="12"/>
  <c r="E84" i="15"/>
  <c r="M86" i="11"/>
  <c r="M56" i="11"/>
  <c r="M70" i="11"/>
  <c r="J80" i="11"/>
  <c r="U90" i="12"/>
  <c r="T194" i="12"/>
  <c r="T207" i="12"/>
  <c r="M94" i="11"/>
  <c r="M37" i="11"/>
  <c r="D22" i="11"/>
  <c r="I75" i="11"/>
  <c r="J95" i="11"/>
  <c r="M41" i="11"/>
  <c r="J56" i="11"/>
  <c r="J82" i="11"/>
  <c r="M83" i="11"/>
  <c r="M84" i="11"/>
  <c r="T73" i="12"/>
  <c r="T118" i="12" s="1"/>
  <c r="U207" i="12"/>
  <c r="H84" i="15"/>
  <c r="M26" i="11"/>
  <c r="J37" i="11"/>
  <c r="M79" i="11"/>
  <c r="M87" i="11"/>
  <c r="D22" i="12"/>
  <c r="E84" i="14"/>
  <c r="H84" i="14" s="1"/>
  <c r="M46" i="11"/>
  <c r="M85" i="11"/>
  <c r="K96" i="11"/>
  <c r="J93" i="11"/>
  <c r="M29" i="11"/>
  <c r="M95" i="11"/>
  <c r="I88" i="11"/>
  <c r="M81" i="11"/>
  <c r="M82" i="11"/>
  <c r="U73" i="12"/>
  <c r="U118" i="12" s="1"/>
  <c r="U121" i="12"/>
  <c r="U227" i="12"/>
  <c r="N48" i="15"/>
  <c r="Q48" i="15" s="1"/>
  <c r="M91" i="11"/>
  <c r="J88" i="11"/>
  <c r="J91" i="11"/>
  <c r="H75" i="11"/>
  <c r="L75" i="11"/>
  <c r="H88" i="11"/>
  <c r="L88" i="11"/>
  <c r="H92" i="11"/>
  <c r="J92" i="11" s="1"/>
  <c r="L92" i="11"/>
  <c r="M20" i="11"/>
  <c r="I94" i="11"/>
  <c r="I96" i="11" s="1"/>
  <c r="J20" i="11"/>
  <c r="L93" i="11"/>
  <c r="M93" i="11" s="1"/>
  <c r="J41" i="11"/>
  <c r="M48" i="10"/>
  <c r="L48" i="10"/>
  <c r="M40" i="10"/>
  <c r="L40" i="10"/>
  <c r="M34" i="10"/>
  <c r="L34" i="10"/>
  <c r="M23" i="10"/>
  <c r="L23" i="10"/>
  <c r="F22" i="10"/>
  <c r="E22" i="10"/>
  <c r="M12" i="10"/>
  <c r="M10" i="10" s="1"/>
  <c r="L12" i="10"/>
  <c r="L10" i="10" s="1"/>
  <c r="F12" i="10"/>
  <c r="F10" i="10" s="1"/>
  <c r="E12" i="10"/>
  <c r="R35" i="9"/>
  <c r="R32" i="9"/>
  <c r="O32" i="9"/>
  <c r="Q31" i="9"/>
  <c r="P31" i="9"/>
  <c r="N31" i="9"/>
  <c r="M31" i="9"/>
  <c r="R29" i="9"/>
  <c r="O29" i="9"/>
  <c r="R28" i="9"/>
  <c r="O28" i="9"/>
  <c r="R27" i="9"/>
  <c r="O27" i="9"/>
  <c r="R26" i="9"/>
  <c r="O26" i="9"/>
  <c r="Q25" i="9"/>
  <c r="P25" i="9"/>
  <c r="N25" i="9"/>
  <c r="M25" i="9"/>
  <c r="R23" i="9"/>
  <c r="O23" i="9"/>
  <c r="R22" i="9"/>
  <c r="O22" i="9"/>
  <c r="R21" i="9"/>
  <c r="O21" i="9"/>
  <c r="R20" i="9"/>
  <c r="O20" i="9"/>
  <c r="R19" i="9"/>
  <c r="O19" i="9"/>
  <c r="R18" i="9"/>
  <c r="O18" i="9"/>
  <c r="R17" i="9"/>
  <c r="O17" i="9"/>
  <c r="R16" i="9"/>
  <c r="O16" i="9"/>
  <c r="R15" i="9"/>
  <c r="O15" i="9"/>
  <c r="R14" i="9"/>
  <c r="O14" i="9"/>
  <c r="R13" i="9"/>
  <c r="O13" i="9"/>
  <c r="R12" i="9"/>
  <c r="O12" i="9"/>
  <c r="Q11" i="9"/>
  <c r="P11" i="9"/>
  <c r="N11" i="9"/>
  <c r="M11" i="9"/>
  <c r="G87" i="9"/>
  <c r="F87" i="9"/>
  <c r="D87" i="9"/>
  <c r="C87" i="9"/>
  <c r="G86" i="9"/>
  <c r="F86" i="9"/>
  <c r="D86" i="9"/>
  <c r="C86" i="9"/>
  <c r="H86" i="9" s="1"/>
  <c r="G85" i="9"/>
  <c r="F85" i="9"/>
  <c r="D85" i="9"/>
  <c r="C85" i="9"/>
  <c r="G84" i="9"/>
  <c r="F84" i="9"/>
  <c r="D84" i="9"/>
  <c r="C84" i="9"/>
  <c r="H84" i="9" s="1"/>
  <c r="G83" i="9"/>
  <c r="F83" i="9"/>
  <c r="D83" i="9"/>
  <c r="C83" i="9"/>
  <c r="G82" i="9"/>
  <c r="F82" i="9"/>
  <c r="D82" i="9"/>
  <c r="C82" i="9"/>
  <c r="G81" i="9"/>
  <c r="F81" i="9"/>
  <c r="D81" i="9"/>
  <c r="C81" i="9"/>
  <c r="G80" i="9"/>
  <c r="F80" i="9"/>
  <c r="D80" i="9"/>
  <c r="C80" i="9"/>
  <c r="G79" i="9"/>
  <c r="F79" i="9"/>
  <c r="D79" i="9"/>
  <c r="C79" i="9"/>
  <c r="E73" i="9"/>
  <c r="E72" i="9"/>
  <c r="E71" i="9"/>
  <c r="G70" i="9"/>
  <c r="F70" i="9"/>
  <c r="D70" i="9"/>
  <c r="C70" i="9"/>
  <c r="E70" i="9" s="1"/>
  <c r="H69" i="9"/>
  <c r="E69" i="9"/>
  <c r="H68" i="9"/>
  <c r="E68" i="9"/>
  <c r="H67" i="9"/>
  <c r="E67" i="9"/>
  <c r="H66" i="9"/>
  <c r="E66" i="9"/>
  <c r="H65" i="9"/>
  <c r="E65" i="9"/>
  <c r="H64" i="9"/>
  <c r="E64" i="9"/>
  <c r="H63" i="9"/>
  <c r="E63" i="9"/>
  <c r="G62" i="9"/>
  <c r="F62" i="9"/>
  <c r="D62" i="9"/>
  <c r="C62" i="9"/>
  <c r="H61" i="9"/>
  <c r="E61" i="9"/>
  <c r="H60" i="9"/>
  <c r="E60" i="9"/>
  <c r="H59" i="9"/>
  <c r="E59" i="9"/>
  <c r="H58" i="9"/>
  <c r="E58" i="9"/>
  <c r="H57" i="9"/>
  <c r="E57" i="9"/>
  <c r="G56" i="9"/>
  <c r="F56" i="9"/>
  <c r="D56" i="9"/>
  <c r="C56" i="9"/>
  <c r="H55" i="9"/>
  <c r="E55" i="9"/>
  <c r="H54" i="9"/>
  <c r="E54" i="9"/>
  <c r="H53" i="9"/>
  <c r="E53" i="9"/>
  <c r="H52" i="9"/>
  <c r="E52" i="9"/>
  <c r="H51" i="9"/>
  <c r="E51" i="9"/>
  <c r="H50" i="9"/>
  <c r="E50" i="9"/>
  <c r="H49" i="9"/>
  <c r="E49" i="9"/>
  <c r="H48" i="9"/>
  <c r="E48" i="9"/>
  <c r="H47" i="9"/>
  <c r="E47" i="9"/>
  <c r="G46" i="9"/>
  <c r="F46" i="9"/>
  <c r="D46" i="9"/>
  <c r="C46" i="9"/>
  <c r="H45" i="9"/>
  <c r="E45" i="9"/>
  <c r="H44" i="9"/>
  <c r="E44" i="9"/>
  <c r="H43" i="9"/>
  <c r="E43" i="9"/>
  <c r="H42" i="9"/>
  <c r="E42" i="9"/>
  <c r="G41" i="9"/>
  <c r="G95" i="9" s="1"/>
  <c r="F41" i="9"/>
  <c r="F95" i="9" s="1"/>
  <c r="D41" i="9"/>
  <c r="D95" i="9" s="1"/>
  <c r="C41" i="9"/>
  <c r="H40" i="9"/>
  <c r="E40" i="9"/>
  <c r="H39" i="9"/>
  <c r="E39" i="9"/>
  <c r="H38" i="9"/>
  <c r="E38" i="9"/>
  <c r="G37" i="9"/>
  <c r="G94" i="9" s="1"/>
  <c r="F37" i="9"/>
  <c r="F94" i="9" s="1"/>
  <c r="D37" i="9"/>
  <c r="C37" i="9"/>
  <c r="C94" i="9" s="1"/>
  <c r="H36" i="9"/>
  <c r="E36" i="9"/>
  <c r="H35" i="9"/>
  <c r="E35" i="9"/>
  <c r="H34" i="9"/>
  <c r="E34" i="9"/>
  <c r="E33" i="9"/>
  <c r="H32" i="9"/>
  <c r="E32" i="9"/>
  <c r="H31" i="9"/>
  <c r="E31" i="9"/>
  <c r="H30" i="9"/>
  <c r="E30" i="9"/>
  <c r="G29" i="9"/>
  <c r="F29" i="9"/>
  <c r="F93" i="9" s="1"/>
  <c r="D29" i="9"/>
  <c r="D93" i="9" s="1"/>
  <c r="C29" i="9"/>
  <c r="C93" i="9" s="1"/>
  <c r="H28" i="9"/>
  <c r="E28" i="9"/>
  <c r="H27" i="9"/>
  <c r="E27" i="9"/>
  <c r="G26" i="9"/>
  <c r="F26" i="9"/>
  <c r="F92" i="9" s="1"/>
  <c r="D26" i="9"/>
  <c r="D92" i="9" s="1"/>
  <c r="C26" i="9"/>
  <c r="C92" i="9" s="1"/>
  <c r="H25" i="9"/>
  <c r="E25" i="9"/>
  <c r="H24" i="9"/>
  <c r="E24" i="9"/>
  <c r="H23" i="9"/>
  <c r="E23" i="9"/>
  <c r="H22" i="9"/>
  <c r="E22" i="9"/>
  <c r="H21" i="9"/>
  <c r="E21" i="9"/>
  <c r="G20" i="9"/>
  <c r="G91" i="9" s="1"/>
  <c r="F20" i="9"/>
  <c r="F91" i="9" s="1"/>
  <c r="D20" i="9"/>
  <c r="D91" i="9" s="1"/>
  <c r="C20" i="9"/>
  <c r="C91" i="9" s="1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G10" i="9"/>
  <c r="F10" i="9"/>
  <c r="D10" i="9"/>
  <c r="C10" i="9"/>
  <c r="K98" i="11" l="1"/>
  <c r="L96" i="11"/>
  <c r="T269" i="12"/>
  <c r="E85" i="9"/>
  <c r="E87" i="9"/>
  <c r="M34" i="9"/>
  <c r="O31" i="9"/>
  <c r="T271" i="12"/>
  <c r="N34" i="9"/>
  <c r="E10" i="10"/>
  <c r="J75" i="11"/>
  <c r="P34" i="9"/>
  <c r="M32" i="10"/>
  <c r="U269" i="12"/>
  <c r="H10" i="9"/>
  <c r="E41" i="9"/>
  <c r="E46" i="9"/>
  <c r="E62" i="9"/>
  <c r="H80" i="9"/>
  <c r="H81" i="9"/>
  <c r="E82" i="9"/>
  <c r="I98" i="11"/>
  <c r="U271" i="12"/>
  <c r="F75" i="9"/>
  <c r="J94" i="11"/>
  <c r="J96" i="11" s="1"/>
  <c r="J98" i="11" s="1"/>
  <c r="H96" i="11"/>
  <c r="M96" i="11" s="1"/>
  <c r="L98" i="11"/>
  <c r="M88" i="11"/>
  <c r="M92" i="11"/>
  <c r="M75" i="11"/>
  <c r="E93" i="9"/>
  <c r="H94" i="9"/>
  <c r="H56" i="9"/>
  <c r="C88" i="9"/>
  <c r="E80" i="9"/>
  <c r="E81" i="9"/>
  <c r="H83" i="9"/>
  <c r="H87" i="9"/>
  <c r="R25" i="9"/>
  <c r="O34" i="9"/>
  <c r="O25" i="9"/>
  <c r="L32" i="10"/>
  <c r="H46" i="9"/>
  <c r="E84" i="9"/>
  <c r="H70" i="9"/>
  <c r="H62" i="9"/>
  <c r="R11" i="9"/>
  <c r="D75" i="9"/>
  <c r="E20" i="9"/>
  <c r="E37" i="9"/>
  <c r="F88" i="9"/>
  <c r="H82" i="9"/>
  <c r="E86" i="9"/>
  <c r="R31" i="9"/>
  <c r="H41" i="9"/>
  <c r="C75" i="9"/>
  <c r="E75" i="9" s="1"/>
  <c r="D88" i="9"/>
  <c r="E10" i="9"/>
  <c r="F96" i="9"/>
  <c r="E92" i="9"/>
  <c r="H26" i="9"/>
  <c r="H29" i="9"/>
  <c r="E56" i="9"/>
  <c r="H79" i="9"/>
  <c r="E83" i="9"/>
  <c r="H85" i="9"/>
  <c r="O11" i="9"/>
  <c r="E26" i="9"/>
  <c r="H37" i="9"/>
  <c r="Q34" i="9"/>
  <c r="R34" i="9" s="1"/>
  <c r="H91" i="9"/>
  <c r="E91" i="9"/>
  <c r="E29" i="9"/>
  <c r="G75" i="9"/>
  <c r="E79" i="9"/>
  <c r="E88" i="9" s="1"/>
  <c r="G88" i="9"/>
  <c r="G92" i="9"/>
  <c r="H92" i="9" s="1"/>
  <c r="H20" i="9"/>
  <c r="D94" i="9"/>
  <c r="D96" i="9" s="1"/>
  <c r="G93" i="9"/>
  <c r="H93" i="9" s="1"/>
  <c r="C95" i="9"/>
  <c r="E95" i="9" s="1"/>
  <c r="H98" i="11" l="1"/>
  <c r="C96" i="9"/>
  <c r="C98" i="9" s="1"/>
  <c r="D98" i="9"/>
  <c r="M98" i="11"/>
  <c r="H75" i="9"/>
  <c r="F98" i="9"/>
  <c r="H95" i="9"/>
  <c r="E94" i="9"/>
  <c r="E96" i="9" s="1"/>
  <c r="E98" i="9" s="1"/>
  <c r="H88" i="9"/>
  <c r="G96" i="9"/>
  <c r="H96" i="9" s="1"/>
  <c r="G98" i="9" l="1"/>
  <c r="H98" i="9" s="1"/>
  <c r="BB48" i="8" l="1"/>
  <c r="X48" i="8"/>
  <c r="BN38" i="8"/>
  <c r="BG38" i="8"/>
  <c r="AS38" i="8"/>
  <c r="AL38" i="8"/>
  <c r="AE38" i="8"/>
  <c r="X38" i="8"/>
  <c r="AZ37" i="8"/>
  <c r="AZ36" i="8"/>
  <c r="AZ35" i="8"/>
  <c r="AZ34" i="8"/>
  <c r="AZ33" i="8"/>
  <c r="BN31" i="8"/>
  <c r="BG31" i="8"/>
  <c r="AS31" i="8"/>
  <c r="AL31" i="8"/>
  <c r="AE31" i="8"/>
  <c r="X31" i="8"/>
  <c r="AZ30" i="8"/>
  <c r="AZ29" i="8"/>
  <c r="AZ28" i="8"/>
  <c r="AZ27" i="8"/>
  <c r="AZ26" i="8"/>
  <c r="AL14" i="8"/>
  <c r="X10" i="8"/>
  <c r="AZ31" i="8" l="1"/>
  <c r="AE10" i="8"/>
  <c r="BN10" i="8"/>
  <c r="AS10" i="8"/>
  <c r="AZ12" i="8"/>
  <c r="BG14" i="8"/>
  <c r="BG19" i="8" s="1"/>
  <c r="AZ17" i="8"/>
  <c r="AE14" i="8"/>
  <c r="BN14" i="8"/>
  <c r="AS14" i="8"/>
  <c r="AZ38" i="8"/>
  <c r="AL10" i="8"/>
  <c r="AL19" i="8" s="1"/>
  <c r="AZ16" i="8"/>
  <c r="AZ13" i="8"/>
  <c r="X14" i="8"/>
  <c r="X19" i="8" s="1"/>
  <c r="AZ15" i="8"/>
  <c r="AZ11" i="8"/>
  <c r="AZ10" i="8" l="1"/>
  <c r="AS19" i="8"/>
  <c r="BN19" i="8"/>
  <c r="AZ14" i="8"/>
  <c r="AE19" i="8"/>
  <c r="I120" i="8"/>
  <c r="H120" i="8"/>
  <c r="I116" i="8"/>
  <c r="H116" i="8"/>
  <c r="D116" i="8"/>
  <c r="C116" i="8"/>
  <c r="I112" i="8"/>
  <c r="H112" i="8"/>
  <c r="D109" i="8"/>
  <c r="C109" i="8"/>
  <c r="I107" i="8"/>
  <c r="I104" i="8" s="1"/>
  <c r="H107" i="8"/>
  <c r="D101" i="8"/>
  <c r="C101" i="8"/>
  <c r="I99" i="8"/>
  <c r="H99" i="8"/>
  <c r="D94" i="8"/>
  <c r="C94" i="8"/>
  <c r="I88" i="8"/>
  <c r="H88" i="8"/>
  <c r="D87" i="8"/>
  <c r="C87" i="8"/>
  <c r="I80" i="8"/>
  <c r="H80" i="8"/>
  <c r="D77" i="8"/>
  <c r="C77" i="8"/>
  <c r="I75" i="8"/>
  <c r="H75" i="8"/>
  <c r="I68" i="8"/>
  <c r="H68" i="8"/>
  <c r="D68" i="8"/>
  <c r="C68" i="8"/>
  <c r="I63" i="8"/>
  <c r="H63" i="8"/>
  <c r="D61" i="8"/>
  <c r="C61" i="8"/>
  <c r="I59" i="8"/>
  <c r="H59" i="8"/>
  <c r="D55" i="8"/>
  <c r="C55" i="8"/>
  <c r="I51" i="8"/>
  <c r="H51" i="8"/>
  <c r="D47" i="8"/>
  <c r="C47" i="8"/>
  <c r="I46" i="8"/>
  <c r="H46" i="8"/>
  <c r="D43" i="8"/>
  <c r="C43" i="8"/>
  <c r="D40" i="8"/>
  <c r="C40" i="8"/>
  <c r="I38" i="8"/>
  <c r="H38" i="8"/>
  <c r="I33" i="8"/>
  <c r="H33" i="8"/>
  <c r="D33" i="8"/>
  <c r="C33" i="8"/>
  <c r="I29" i="8"/>
  <c r="H29" i="8"/>
  <c r="D26" i="8"/>
  <c r="C26" i="8"/>
  <c r="I24" i="8"/>
  <c r="H24" i="8"/>
  <c r="I19" i="8"/>
  <c r="H19" i="8"/>
  <c r="D17" i="8"/>
  <c r="C17" i="8"/>
  <c r="I8" i="8"/>
  <c r="H8" i="8"/>
  <c r="D8" i="8"/>
  <c r="C8" i="8"/>
  <c r="P108" i="7"/>
  <c r="Q108" i="7" s="1"/>
  <c r="P107" i="7"/>
  <c r="Q107" i="7" s="1"/>
  <c r="P106" i="7"/>
  <c r="Q106" i="7" s="1"/>
  <c r="O105" i="7"/>
  <c r="N105" i="7"/>
  <c r="M105" i="7"/>
  <c r="P104" i="7"/>
  <c r="Q104" i="7" s="1"/>
  <c r="P103" i="7"/>
  <c r="Q103" i="7" s="1"/>
  <c r="P102" i="7"/>
  <c r="Q102" i="7" s="1"/>
  <c r="P101" i="7"/>
  <c r="Q101" i="7" s="1"/>
  <c r="P100" i="7"/>
  <c r="Q100" i="7" s="1"/>
  <c r="O99" i="7"/>
  <c r="N99" i="7"/>
  <c r="M99" i="7"/>
  <c r="P98" i="7"/>
  <c r="Q98" i="7" s="1"/>
  <c r="P97" i="7"/>
  <c r="Q97" i="7" s="1"/>
  <c r="P96" i="7"/>
  <c r="Q96" i="7" s="1"/>
  <c r="P95" i="7"/>
  <c r="Q95" i="7" s="1"/>
  <c r="P94" i="7"/>
  <c r="Q94" i="7" s="1"/>
  <c r="P93" i="7"/>
  <c r="Q93" i="7" s="1"/>
  <c r="O92" i="7"/>
  <c r="N92" i="7"/>
  <c r="M92" i="7"/>
  <c r="P91" i="7"/>
  <c r="Q91" i="7" s="1"/>
  <c r="P90" i="7"/>
  <c r="Q90" i="7" s="1"/>
  <c r="P89" i="7"/>
  <c r="Q89" i="7" s="1"/>
  <c r="P88" i="7"/>
  <c r="Q88" i="7" s="1"/>
  <c r="P87" i="7"/>
  <c r="Q87" i="7" s="1"/>
  <c r="O86" i="7"/>
  <c r="N86" i="7"/>
  <c r="M86" i="7"/>
  <c r="P85" i="7"/>
  <c r="Q85" i="7" s="1"/>
  <c r="P84" i="7"/>
  <c r="Q84" i="7" s="1"/>
  <c r="P83" i="7"/>
  <c r="Q83" i="7" s="1"/>
  <c r="P82" i="7"/>
  <c r="Q82" i="7" s="1"/>
  <c r="P81" i="7"/>
  <c r="Q81" i="7" s="1"/>
  <c r="O80" i="7"/>
  <c r="N80" i="7"/>
  <c r="M80" i="7"/>
  <c r="P79" i="7"/>
  <c r="Q79" i="7" s="1"/>
  <c r="P78" i="7"/>
  <c r="Q78" i="7" s="1"/>
  <c r="P77" i="7"/>
  <c r="Q77" i="7" s="1"/>
  <c r="P76" i="7"/>
  <c r="Q76" i="7" s="1"/>
  <c r="P75" i="7"/>
  <c r="Q75" i="7" s="1"/>
  <c r="P74" i="7"/>
  <c r="Q74" i="7" s="1"/>
  <c r="P73" i="7"/>
  <c r="Q73" i="7" s="1"/>
  <c r="P72" i="7"/>
  <c r="Q72" i="7" s="1"/>
  <c r="O71" i="7"/>
  <c r="N71" i="7"/>
  <c r="M71" i="7"/>
  <c r="P70" i="7"/>
  <c r="Q70" i="7" s="1"/>
  <c r="P69" i="7"/>
  <c r="Q69" i="7" s="1"/>
  <c r="P68" i="7"/>
  <c r="Q68" i="7" s="1"/>
  <c r="P67" i="7"/>
  <c r="Q67" i="7" s="1"/>
  <c r="P66" i="7"/>
  <c r="Q66" i="7" s="1"/>
  <c r="P65" i="7"/>
  <c r="Q65" i="7" s="1"/>
  <c r="P64" i="7"/>
  <c r="Q64" i="7" s="1"/>
  <c r="O63" i="7"/>
  <c r="N63" i="7"/>
  <c r="M63" i="7"/>
  <c r="P62" i="7"/>
  <c r="Q62" i="7" s="1"/>
  <c r="P61" i="7"/>
  <c r="Q61" i="7" s="1"/>
  <c r="P60" i="7"/>
  <c r="Q60" i="7" s="1"/>
  <c r="P59" i="7"/>
  <c r="Q59" i="7" s="1"/>
  <c r="P58" i="7"/>
  <c r="Q58" i="7" s="1"/>
  <c r="O57" i="7"/>
  <c r="N57" i="7"/>
  <c r="M57" i="7"/>
  <c r="P56" i="7"/>
  <c r="Q56" i="7" s="1"/>
  <c r="P55" i="7"/>
  <c r="Q55" i="7" s="1"/>
  <c r="P54" i="7"/>
  <c r="Q54" i="7" s="1"/>
  <c r="P53" i="7"/>
  <c r="Q53" i="7" s="1"/>
  <c r="O52" i="7"/>
  <c r="N52" i="7"/>
  <c r="M52" i="7"/>
  <c r="P50" i="7"/>
  <c r="Q50" i="7" s="1"/>
  <c r="P49" i="7"/>
  <c r="Q49" i="7" s="1"/>
  <c r="P48" i="7"/>
  <c r="Q48" i="7" s="1"/>
  <c r="P47" i="7"/>
  <c r="Q47" i="7" s="1"/>
  <c r="O46" i="7"/>
  <c r="N46" i="7"/>
  <c r="M46" i="7"/>
  <c r="P45" i="7"/>
  <c r="Q45" i="7" s="1"/>
  <c r="P44" i="7"/>
  <c r="Q44" i="7" s="1"/>
  <c r="O43" i="7"/>
  <c r="N43" i="7"/>
  <c r="M43" i="7"/>
  <c r="P42" i="7"/>
  <c r="Q42" i="7" s="1"/>
  <c r="O41" i="7"/>
  <c r="N41" i="7"/>
  <c r="M41" i="7"/>
  <c r="P40" i="7"/>
  <c r="Q40" i="7" s="1"/>
  <c r="P39" i="7"/>
  <c r="Q39" i="7" s="1"/>
  <c r="P38" i="7"/>
  <c r="Q38" i="7" s="1"/>
  <c r="P37" i="7"/>
  <c r="Q37" i="7" s="1"/>
  <c r="P36" i="7"/>
  <c r="Q36" i="7" s="1"/>
  <c r="O35" i="7"/>
  <c r="N35" i="7"/>
  <c r="M35" i="7"/>
  <c r="P34" i="7"/>
  <c r="Q34" i="7" s="1"/>
  <c r="P33" i="7"/>
  <c r="Q33" i="7" s="1"/>
  <c r="P32" i="7"/>
  <c r="Q32" i="7" s="1"/>
  <c r="P31" i="7"/>
  <c r="Q31" i="7" s="1"/>
  <c r="P30" i="7"/>
  <c r="Q30" i="7" s="1"/>
  <c r="O29" i="7"/>
  <c r="N29" i="7"/>
  <c r="M29" i="7"/>
  <c r="P28" i="7"/>
  <c r="Q28" i="7" s="1"/>
  <c r="P27" i="7"/>
  <c r="Q27" i="7" s="1"/>
  <c r="P26" i="7"/>
  <c r="Q26" i="7" s="1"/>
  <c r="P25" i="7"/>
  <c r="Q25" i="7" s="1"/>
  <c r="P24" i="7"/>
  <c r="Q24" i="7" s="1"/>
  <c r="P23" i="7"/>
  <c r="Q23" i="7" s="1"/>
  <c r="P22" i="7"/>
  <c r="Q22" i="7" s="1"/>
  <c r="O21" i="7"/>
  <c r="N21" i="7"/>
  <c r="M21" i="7"/>
  <c r="P20" i="7"/>
  <c r="Q20" i="7" s="1"/>
  <c r="P19" i="7"/>
  <c r="Q19" i="7" s="1"/>
  <c r="P18" i="7"/>
  <c r="Q18" i="7" s="1"/>
  <c r="P17" i="7"/>
  <c r="Q17" i="7" s="1"/>
  <c r="P16" i="7"/>
  <c r="Q16" i="7" s="1"/>
  <c r="P15" i="7"/>
  <c r="Q15" i="7" s="1"/>
  <c r="P14" i="7"/>
  <c r="Q14" i="7" s="1"/>
  <c r="O13" i="7"/>
  <c r="N13" i="7"/>
  <c r="M13" i="7"/>
  <c r="I120" i="7"/>
  <c r="H120" i="7"/>
  <c r="I116" i="7"/>
  <c r="H116" i="7"/>
  <c r="D116" i="7"/>
  <c r="C116" i="7"/>
  <c r="I112" i="7"/>
  <c r="H112" i="7"/>
  <c r="D109" i="7"/>
  <c r="C109" i="7"/>
  <c r="I107" i="7"/>
  <c r="I104" i="7" s="1"/>
  <c r="H107" i="7"/>
  <c r="H104" i="7" s="1"/>
  <c r="D101" i="7"/>
  <c r="C101" i="7"/>
  <c r="I99" i="7"/>
  <c r="H99" i="7"/>
  <c r="D94" i="7"/>
  <c r="C94" i="7"/>
  <c r="I88" i="7"/>
  <c r="H88" i="7"/>
  <c r="D87" i="7"/>
  <c r="C87" i="7"/>
  <c r="I80" i="7"/>
  <c r="H80" i="7"/>
  <c r="D77" i="7"/>
  <c r="C77" i="7"/>
  <c r="I75" i="7"/>
  <c r="H75" i="7"/>
  <c r="I68" i="7"/>
  <c r="H68" i="7"/>
  <c r="D68" i="7"/>
  <c r="C68" i="7"/>
  <c r="I63" i="7"/>
  <c r="H63" i="7"/>
  <c r="D61" i="7"/>
  <c r="C61" i="7"/>
  <c r="I59" i="7"/>
  <c r="H59" i="7"/>
  <c r="D55" i="7"/>
  <c r="C55" i="7"/>
  <c r="I51" i="7"/>
  <c r="H51" i="7"/>
  <c r="D47" i="7"/>
  <c r="C47" i="7"/>
  <c r="I46" i="7"/>
  <c r="H46" i="7"/>
  <c r="D43" i="7"/>
  <c r="C43" i="7"/>
  <c r="D40" i="7"/>
  <c r="C40" i="7"/>
  <c r="I38" i="7"/>
  <c r="H38" i="7"/>
  <c r="I33" i="7"/>
  <c r="H33" i="7"/>
  <c r="D33" i="7"/>
  <c r="C33" i="7"/>
  <c r="I29" i="7"/>
  <c r="H29" i="7"/>
  <c r="D26" i="7"/>
  <c r="C26" i="7"/>
  <c r="I24" i="7"/>
  <c r="H24" i="7"/>
  <c r="I19" i="7"/>
  <c r="H19" i="7"/>
  <c r="D17" i="7"/>
  <c r="C17" i="7"/>
  <c r="I8" i="7"/>
  <c r="H8" i="7"/>
  <c r="D8" i="7"/>
  <c r="C8" i="7"/>
  <c r="H104" i="8" l="1"/>
  <c r="P43" i="7"/>
  <c r="P13" i="7"/>
  <c r="P21" i="7"/>
  <c r="P92" i="7"/>
  <c r="Q92" i="7" s="1"/>
  <c r="AZ19" i="8"/>
  <c r="P41" i="7"/>
  <c r="Q41" i="7" s="1"/>
  <c r="D121" i="7"/>
  <c r="I94" i="7"/>
  <c r="N51" i="7"/>
  <c r="I56" i="7"/>
  <c r="I96" i="7" s="1"/>
  <c r="D52" i="7"/>
  <c r="O51" i="7"/>
  <c r="I94" i="8"/>
  <c r="I124" i="7"/>
  <c r="O12" i="7"/>
  <c r="O11" i="7" s="1"/>
  <c r="M12" i="7"/>
  <c r="Q13" i="7"/>
  <c r="P57" i="7"/>
  <c r="Q57" i="7" s="1"/>
  <c r="I124" i="8"/>
  <c r="H56" i="7"/>
  <c r="C52" i="7"/>
  <c r="C121" i="7"/>
  <c r="H94" i="7"/>
  <c r="H124" i="7"/>
  <c r="N12" i="7"/>
  <c r="P29" i="7"/>
  <c r="Q29" i="7" s="1"/>
  <c r="P105" i="7"/>
  <c r="Q105" i="7" s="1"/>
  <c r="C52" i="8"/>
  <c r="H94" i="8"/>
  <c r="H56" i="8"/>
  <c r="C121" i="8"/>
  <c r="D52" i="8"/>
  <c r="I56" i="8"/>
  <c r="D121" i="8"/>
  <c r="H124" i="8"/>
  <c r="Q46" i="7"/>
  <c r="P46" i="7"/>
  <c r="P35" i="7"/>
  <c r="Q35" i="7" s="1"/>
  <c r="P71" i="7"/>
  <c r="Q71" i="7" s="1"/>
  <c r="P86" i="7"/>
  <c r="Q86" i="7" s="1"/>
  <c r="P99" i="7"/>
  <c r="Q99" i="7" s="1"/>
  <c r="Q21" i="7"/>
  <c r="Q43" i="7"/>
  <c r="M51" i="7"/>
  <c r="P52" i="7"/>
  <c r="Q52" i="7" s="1"/>
  <c r="P63" i="7"/>
  <c r="Q63" i="7" s="1"/>
  <c r="P80" i="7"/>
  <c r="Q80" i="7" s="1"/>
  <c r="Z267" i="6"/>
  <c r="Z266" i="6" s="1"/>
  <c r="Y267" i="6"/>
  <c r="Y266" i="6" s="1"/>
  <c r="Z255" i="6"/>
  <c r="Y255" i="6"/>
  <c r="Z252" i="6"/>
  <c r="Y252" i="6"/>
  <c r="Z249" i="6"/>
  <c r="Y249" i="6"/>
  <c r="Z242" i="6"/>
  <c r="Y242" i="6"/>
  <c r="Z238" i="6"/>
  <c r="Y238" i="6"/>
  <c r="Z228" i="6"/>
  <c r="Y228" i="6"/>
  <c r="Z223" i="6"/>
  <c r="Y223" i="6"/>
  <c r="Z220" i="6"/>
  <c r="Y220" i="6"/>
  <c r="Z216" i="6"/>
  <c r="Y216" i="6"/>
  <c r="Z212" i="6"/>
  <c r="Y212" i="6"/>
  <c r="Z208" i="6"/>
  <c r="Y208" i="6"/>
  <c r="Z203" i="6"/>
  <c r="Y203" i="6"/>
  <c r="Z199" i="6"/>
  <c r="Y199" i="6"/>
  <c r="Z195" i="6"/>
  <c r="Y195" i="6"/>
  <c r="Y194" i="6" s="1"/>
  <c r="Z190" i="6"/>
  <c r="Y190" i="6"/>
  <c r="Z183" i="6"/>
  <c r="Y183" i="6"/>
  <c r="Z180" i="6"/>
  <c r="Y180" i="6"/>
  <c r="Z176" i="6"/>
  <c r="Y176" i="6"/>
  <c r="Z171" i="6"/>
  <c r="Y171" i="6"/>
  <c r="Z165" i="6"/>
  <c r="Y165" i="6"/>
  <c r="Z161" i="6"/>
  <c r="Y161" i="6"/>
  <c r="Z157" i="6"/>
  <c r="Y157" i="6"/>
  <c r="Z153" i="6"/>
  <c r="Y153" i="6"/>
  <c r="Z141" i="6"/>
  <c r="Y141" i="6"/>
  <c r="Z130" i="6"/>
  <c r="Y130" i="6"/>
  <c r="Z122" i="6"/>
  <c r="Y122" i="6"/>
  <c r="Z108" i="6"/>
  <c r="Y108" i="6"/>
  <c r="Z105" i="6"/>
  <c r="Y105" i="6"/>
  <c r="Z95" i="6"/>
  <c r="Y95" i="6"/>
  <c r="Z91" i="6"/>
  <c r="Y91" i="6"/>
  <c r="Z81" i="6"/>
  <c r="Y81" i="6"/>
  <c r="Z74" i="6"/>
  <c r="Y74" i="6"/>
  <c r="Z68" i="6"/>
  <c r="Y68" i="6"/>
  <c r="Z58" i="6"/>
  <c r="Y58" i="6"/>
  <c r="Z47" i="6"/>
  <c r="Y47" i="6"/>
  <c r="Z40" i="6"/>
  <c r="Y40" i="6"/>
  <c r="Z32" i="6"/>
  <c r="Y32" i="6"/>
  <c r="Z28" i="6"/>
  <c r="Y28" i="6"/>
  <c r="Z21" i="6"/>
  <c r="Y21" i="6"/>
  <c r="Z10" i="6"/>
  <c r="Y10" i="6"/>
  <c r="I120" i="6"/>
  <c r="H120" i="6"/>
  <c r="I116" i="6"/>
  <c r="H116" i="6"/>
  <c r="D116" i="6"/>
  <c r="C116" i="6"/>
  <c r="I112" i="6"/>
  <c r="H112" i="6"/>
  <c r="D109" i="6"/>
  <c r="C109" i="6"/>
  <c r="I107" i="6"/>
  <c r="H107" i="6"/>
  <c r="H104" i="6" s="1"/>
  <c r="D101" i="6"/>
  <c r="C101" i="6"/>
  <c r="I99" i="6"/>
  <c r="H99" i="6"/>
  <c r="D94" i="6"/>
  <c r="C94" i="6"/>
  <c r="I88" i="6"/>
  <c r="H88" i="6"/>
  <c r="D87" i="6"/>
  <c r="C87" i="6"/>
  <c r="I80" i="6"/>
  <c r="H80" i="6"/>
  <c r="D77" i="6"/>
  <c r="C77" i="6"/>
  <c r="I75" i="6"/>
  <c r="H75" i="6"/>
  <c r="I68" i="6"/>
  <c r="H68" i="6"/>
  <c r="D68" i="6"/>
  <c r="C68" i="6"/>
  <c r="I63" i="6"/>
  <c r="H63" i="6"/>
  <c r="D61" i="6"/>
  <c r="C61" i="6"/>
  <c r="I59" i="6"/>
  <c r="H59" i="6"/>
  <c r="D55" i="6"/>
  <c r="C55" i="6"/>
  <c r="I51" i="6"/>
  <c r="H51" i="6"/>
  <c r="D47" i="6"/>
  <c r="C47" i="6"/>
  <c r="I46" i="6"/>
  <c r="H46" i="6"/>
  <c r="D43" i="6"/>
  <c r="C43" i="6"/>
  <c r="D40" i="6"/>
  <c r="C40" i="6"/>
  <c r="I38" i="6"/>
  <c r="H38" i="6"/>
  <c r="I33" i="6"/>
  <c r="H33" i="6"/>
  <c r="D33" i="6"/>
  <c r="C33" i="6"/>
  <c r="I29" i="6"/>
  <c r="H29" i="6"/>
  <c r="D26" i="6"/>
  <c r="C26" i="6"/>
  <c r="I24" i="6"/>
  <c r="H24" i="6"/>
  <c r="I19" i="6"/>
  <c r="H19" i="6"/>
  <c r="D17" i="6"/>
  <c r="C17" i="6"/>
  <c r="I8" i="6"/>
  <c r="H8" i="6"/>
  <c r="D8" i="6"/>
  <c r="C8" i="6"/>
  <c r="AB120" i="5"/>
  <c r="AA120" i="5"/>
  <c r="AB116" i="5"/>
  <c r="AA116" i="5"/>
  <c r="W116" i="5"/>
  <c r="V116" i="5"/>
  <c r="AB112" i="5"/>
  <c r="AA112" i="5"/>
  <c r="W109" i="5"/>
  <c r="V109" i="5"/>
  <c r="AB107" i="5"/>
  <c r="AA107" i="5"/>
  <c r="W101" i="5"/>
  <c r="V101" i="5"/>
  <c r="AB99" i="5"/>
  <c r="AA99" i="5"/>
  <c r="W94" i="5"/>
  <c r="V94" i="5"/>
  <c r="AB88" i="5"/>
  <c r="AA88" i="5"/>
  <c r="W87" i="5"/>
  <c r="V87" i="5"/>
  <c r="AB80" i="5"/>
  <c r="AA80" i="5"/>
  <c r="W77" i="5"/>
  <c r="V77" i="5"/>
  <c r="AB75" i="5"/>
  <c r="AA75" i="5"/>
  <c r="AB68" i="5"/>
  <c r="AA68" i="5"/>
  <c r="W68" i="5"/>
  <c r="V68" i="5"/>
  <c r="AB63" i="5"/>
  <c r="AA63" i="5"/>
  <c r="W61" i="5"/>
  <c r="V61" i="5"/>
  <c r="AB59" i="5"/>
  <c r="AA59" i="5"/>
  <c r="W55" i="5"/>
  <c r="V55" i="5"/>
  <c r="AB51" i="5"/>
  <c r="AA51" i="5"/>
  <c r="W47" i="5"/>
  <c r="V47" i="5"/>
  <c r="AB46" i="5"/>
  <c r="AA46" i="5"/>
  <c r="W43" i="5"/>
  <c r="V43" i="5"/>
  <c r="W40" i="5"/>
  <c r="V40" i="5"/>
  <c r="AB38" i="5"/>
  <c r="AA38" i="5"/>
  <c r="AB33" i="5"/>
  <c r="AA33" i="5"/>
  <c r="W33" i="5"/>
  <c r="V33" i="5"/>
  <c r="AB29" i="5"/>
  <c r="AA29" i="5"/>
  <c r="W26" i="5"/>
  <c r="V26" i="5"/>
  <c r="AB24" i="5"/>
  <c r="AA24" i="5"/>
  <c r="AB19" i="5"/>
  <c r="AA19" i="5"/>
  <c r="W17" i="5"/>
  <c r="V17" i="5"/>
  <c r="AB8" i="5"/>
  <c r="AA8" i="5"/>
  <c r="W8" i="5"/>
  <c r="V8" i="5"/>
  <c r="R35" i="5"/>
  <c r="R34" i="5" s="1"/>
  <c r="Q35" i="5"/>
  <c r="Q34" i="5" s="1"/>
  <c r="R27" i="5"/>
  <c r="R26" i="5" s="1"/>
  <c r="Q27" i="5"/>
  <c r="Q26" i="5" s="1"/>
  <c r="H25" i="5"/>
  <c r="G25" i="5"/>
  <c r="R17" i="5"/>
  <c r="Q17" i="5"/>
  <c r="R12" i="5"/>
  <c r="Q12" i="5"/>
  <c r="H12" i="5"/>
  <c r="G12" i="5"/>
  <c r="Y121" i="6" l="1"/>
  <c r="Y152" i="6"/>
  <c r="Z73" i="6"/>
  <c r="Y207" i="6"/>
  <c r="C123" i="7"/>
  <c r="I104" i="6"/>
  <c r="Z152" i="6"/>
  <c r="D123" i="7"/>
  <c r="AA104" i="5"/>
  <c r="Z121" i="6"/>
  <c r="N11" i="7"/>
  <c r="AB104" i="5"/>
  <c r="AB124" i="5" s="1"/>
  <c r="Z207" i="6"/>
  <c r="Y90" i="6"/>
  <c r="Z194" i="6"/>
  <c r="Y227" i="6"/>
  <c r="I126" i="7"/>
  <c r="M11" i="7"/>
  <c r="H96" i="7"/>
  <c r="H126" i="7" s="1"/>
  <c r="H96" i="8"/>
  <c r="H126" i="8" s="1"/>
  <c r="I96" i="8"/>
  <c r="I126" i="8" s="1"/>
  <c r="Z227" i="6"/>
  <c r="Q22" i="5"/>
  <c r="AA56" i="5"/>
  <c r="V121" i="5"/>
  <c r="AA124" i="5"/>
  <c r="H56" i="6"/>
  <c r="C123" i="8"/>
  <c r="V52" i="5"/>
  <c r="AA94" i="5"/>
  <c r="C121" i="6"/>
  <c r="R22" i="5"/>
  <c r="AB56" i="5"/>
  <c r="W121" i="5"/>
  <c r="I56" i="6"/>
  <c r="Y9" i="6"/>
  <c r="P12" i="7"/>
  <c r="Q12" i="7" s="1"/>
  <c r="D123" i="8"/>
  <c r="P51" i="7"/>
  <c r="Q51" i="7" s="1"/>
  <c r="C52" i="6"/>
  <c r="C123" i="6" s="1"/>
  <c r="H94" i="6"/>
  <c r="Y73" i="6"/>
  <c r="Z90" i="6"/>
  <c r="W52" i="5"/>
  <c r="AB94" i="5"/>
  <c r="D52" i="6"/>
  <c r="D121" i="6"/>
  <c r="I94" i="6"/>
  <c r="I124" i="6"/>
  <c r="H124" i="6"/>
  <c r="Z9" i="6"/>
  <c r="Y269" i="6"/>
  <c r="G44" i="5"/>
  <c r="H44" i="5"/>
  <c r="Q42" i="5"/>
  <c r="R42" i="5"/>
  <c r="P11" i="7" l="1"/>
  <c r="Q11" i="7" s="1"/>
  <c r="W123" i="5"/>
  <c r="Z269" i="6"/>
  <c r="V123" i="5"/>
  <c r="Y118" i="6"/>
  <c r="Y271" i="6" s="1"/>
  <c r="H96" i="6"/>
  <c r="H126" i="6" s="1"/>
  <c r="I96" i="6"/>
  <c r="I126" i="6" s="1"/>
  <c r="AA96" i="5"/>
  <c r="AA126" i="5" s="1"/>
  <c r="AB96" i="5"/>
  <c r="AB126" i="5" s="1"/>
  <c r="Z118" i="6"/>
  <c r="Z271" i="6" s="1"/>
  <c r="R44" i="5"/>
  <c r="R47" i="5" s="1"/>
  <c r="D123" i="6"/>
  <c r="Q44" i="5"/>
  <c r="Q47" i="5" s="1"/>
</calcChain>
</file>

<file path=xl/sharedStrings.xml><?xml version="1.0" encoding="utf-8"?>
<sst xmlns="http://schemas.openxmlformats.org/spreadsheetml/2006/main" count="6228" uniqueCount="1420">
  <si>
    <t>ENTE</t>
  </si>
  <si>
    <t>ESTADO DE SITUACION FINANCIERA</t>
  </si>
  <si>
    <t xml:space="preserve">AL </t>
  </si>
  <si>
    <t>CUENTA</t>
  </si>
  <si>
    <t xml:space="preserve">ACTIVO </t>
  </si>
  <si>
    <t>Año 2019</t>
  </si>
  <si>
    <t>PASIVO</t>
  </si>
  <si>
    <t>ACTIVO CIRCULANTE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</si>
  <si>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</si>
  <si>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</si>
  <si>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</si>
  <si>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</si>
  <si>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</si>
  <si>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</si>
  <si>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</si>
  <si>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</si>
  <si>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</si>
  <si>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</si>
  <si>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</si>
  <si>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</si>
  <si>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</si>
  <si>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</si>
  <si>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BANCOS/DEPENDENCIAS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</si>
  <si>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</si>
  <si>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</si>
  <si>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</si>
  <si>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</si>
  <si>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</si>
  <si>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</si>
  <si>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</si>
  <si>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ESPECÍFICA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</si>
  <si>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</si>
  <si>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</si>
  <si>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</si>
  <si>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</si>
  <si>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</si>
  <si>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</si>
  <si>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</si>
  <si>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</si>
  <si>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</si>
  <si>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</si>
  <si>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</si>
  <si>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</si>
  <si>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</si>
  <si>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</si>
  <si>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</si>
  <si>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</si>
  <si>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</si>
  <si>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FINANCIERAS DE CORTO PLAZO</t>
  </si>
  <si>
    <t>1122</t>
  </si>
  <si>
    <t>CUENTAS POR COBRAR A CORTO PLAZO</t>
  </si>
  <si>
    <t>2120</t>
  </si>
  <si>
    <t>DOCUMENTOS POR PAGAR A CORTO PLAZO</t>
  </si>
  <si>
    <t>1123</t>
  </si>
  <si>
    <t>DEUDORES DIVERSOS POR COBRAR A CORTO PLAZO</t>
  </si>
  <si>
    <t>2121</t>
  </si>
  <si>
    <t>DOCUMENTOS 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</si>
  <si>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</si>
  <si>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</si>
  <si>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</si>
  <si>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</si>
  <si>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</si>
  <si>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</si>
  <si>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</si>
  <si>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</si>
  <si>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</si>
  <si>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PRÉSTAMOS OTORGADOS A CORTO PLAZO</t>
  </si>
  <si>
    <t>1129</t>
  </si>
  <si>
    <t>OTROS DERECHOS A RECIBIR EFECTIVO O EQUIVALENTES A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</si>
  <si>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</si>
  <si>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</si>
  <si>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</si>
  <si>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</si>
  <si>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</si>
  <si>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</si>
  <si>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</si>
  <si>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PORCION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</si>
  <si>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</si>
  <si>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</si>
  <si>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</si>
  <si>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</si>
  <si>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</si>
  <si>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</si>
  <si>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</si>
  <si>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</si>
  <si>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</si>
  <si>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</si>
  <si>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</si>
  <si>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</si>
  <si>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</si>
  <si>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</si>
  <si>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</si>
  <si>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</si>
  <si>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</si>
  <si>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</si>
  <si>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</si>
  <si>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</si>
  <si>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</si>
  <si>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</si>
  <si>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</si>
  <si>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</si>
  <si>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</si>
  <si>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</si>
  <si>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</si>
  <si>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</si>
  <si>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</si>
  <si>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</si>
  <si>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</si>
  <si>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</si>
  <si>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</si>
  <si>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</si>
  <si>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</si>
  <si>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</si>
  <si>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</si>
  <si>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</si>
  <si>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</si>
  <si>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GARANTÍA Y/O ADMINISTRACIÓN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</si>
  <si>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</si>
  <si>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</si>
  <si>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</si>
  <si>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</si>
  <si>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</si>
  <si>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</si>
  <si>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</si>
  <si>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</si>
  <si>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</si>
  <si>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</si>
  <si>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</si>
  <si>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</si>
  <si>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</si>
  <si>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</si>
  <si>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</si>
  <si>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</si>
  <si>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</si>
  <si>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ESTIMACIÓNES PARA CUENTAS INCOBRABLES POR DERECHOS A RECIBIR EFECTIVO O EQUIVALENTES</t>
  </si>
  <si>
    <t>2166</t>
  </si>
  <si>
    <t>VALORES Y BIENES 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</si>
  <si>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</si>
  <si>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</si>
  <si>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</si>
  <si>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</si>
  <si>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</si>
  <si>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</si>
  <si>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</si>
  <si>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</si>
  <si>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</si>
  <si>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</si>
  <si>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</si>
  <si>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</si>
  <si>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</si>
  <si>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</si>
  <si>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</si>
  <si>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</si>
  <si>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</si>
  <si>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 DECOMISOS, ASEGURAMIENTOS Y DACIÓN EN PAGO</t>
  </si>
  <si>
    <t>ADQUISICION CON FONDOS DE TERCEROS</t>
  </si>
  <si>
    <t>2190</t>
  </si>
  <si>
    <t>OTROS PASIVOS A CORTO PLAZO</t>
  </si>
  <si>
    <t>TOTAL DE ACTIVOS CIRCULANTES</t>
  </si>
  <si>
    <t>2191</t>
  </si>
  <si>
    <t>INGRESOS POR CLASIFICAR</t>
  </si>
  <si>
    <t>2192</t>
  </si>
  <si>
    <t>RECAUDACIÓN POR PARTICIPAR</t>
  </si>
  <si>
    <t>ACTIVO NO CIRCULANTE</t>
  </si>
  <si>
    <t>2199</t>
  </si>
  <si>
    <t>OTROS PASIVOS CIRCULANTES</t>
  </si>
  <si>
    <t>1210</t>
  </si>
  <si>
    <t>INVERSIONES FINANCIERAS A LARGO PLAZO</t>
  </si>
  <si>
    <t>1211</t>
  </si>
  <si>
    <t>INVERSIONES A LARGO PLAZO</t>
  </si>
  <si>
    <t>TOTAL PASIVOS CIRCULANTES</t>
  </si>
  <si>
    <t>1212</t>
  </si>
  <si>
    <t>TÍTULOS Y VALORES A LARGO PLAZO</t>
  </si>
  <si>
    <t>1213</t>
  </si>
  <si>
    <t>FIDEICOMISOS, MANDATOS Y CONTRATOS ANÁLOGOS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</si>
  <si>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</si>
  <si>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</si>
  <si>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</si>
  <si>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</si>
  <si>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</si>
  <si>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</si>
  <si>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</si>
  <si>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</si>
  <si>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</si>
  <si>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</si>
  <si>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</si>
  <si>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</si>
  <si>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</si>
  <si>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</si>
  <si>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</si>
  <si>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</si>
  <si>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</si>
  <si>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</si>
  <si>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</si>
  <si>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</si>
  <si>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</si>
  <si>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</si>
  <si>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</si>
  <si>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</si>
  <si>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</si>
  <si>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</si>
  <si>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</si>
  <si>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</si>
  <si>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</si>
  <si>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</si>
  <si>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</si>
  <si>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</si>
  <si>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</si>
  <si>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</si>
  <si>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>TERRENOS</t>
  </si>
  <si>
    <t>2231</t>
  </si>
  <si>
    <t>TÍTULOS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</si>
  <si>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</si>
  <si>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</si>
  <si>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</si>
  <si>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</si>
  <si>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</si>
  <si>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EDIFICIOS NO HABITACIONALES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</si>
  <si>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</si>
  <si>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</si>
  <si>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</si>
  <si>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</si>
  <si>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</si>
  <si>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</si>
  <si>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</si>
  <si>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</si>
  <si>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</si>
  <si>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</si>
  <si>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</si>
  <si>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</si>
  <si>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</si>
  <si>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</si>
  <si>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</si>
  <si>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</si>
  <si>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</si>
  <si>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</si>
  <si>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</si>
  <si>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BIENES MUEBLES</t>
  </si>
  <si>
    <t>2242</t>
  </si>
  <si>
    <t>INTERESES COBRADOS POR ADELANTADO A LARGO PLAZO</t>
  </si>
  <si>
    <t>1241</t>
  </si>
  <si>
    <t>MOBILIARIO Y EQUIPO DE ADMINISTRACIÓN</t>
  </si>
  <si>
    <t>2249</t>
  </si>
  <si>
    <t>OTROS PASIVOS DIFERIDOS A LARGO PLAZO</t>
  </si>
  <si>
    <t>1242</t>
  </si>
  <si>
    <t>MOBILIARIO Y EQUIPO EDUCACIONAL Y RECREATIVO</t>
  </si>
  <si>
    <t>1243</t>
  </si>
  <si>
    <t>EQUIPO E INSTRUMENTAL MÉDICO Y DE LABORATORIO</t>
  </si>
  <si>
    <t>2250</t>
  </si>
  <si>
    <t>FONDOS Y BIENES DE TERCEROS EN GARANTÍA Y/O ADMINISTRACIÓN A LARGO PLAZO</t>
  </si>
  <si>
    <t>1244</t>
  </si>
  <si>
    <t>2251</t>
  </si>
  <si>
    <t>FONDOS EN GARANTÍA A LARGO PLAZO</t>
  </si>
  <si>
    <t>1245</t>
  </si>
  <si>
    <t>EQUIPO DE DEFENSA Y SEGURIDAD</t>
  </si>
  <si>
    <t>2252</t>
  </si>
  <si>
    <t>FONDOS EN ADMINISTRACIÓN A LARGO PLAZO</t>
  </si>
  <si>
    <t>1246</t>
  </si>
  <si>
    <t>MAQUINARIA, OTROS EQUIPOS Y HERRAMIENTAS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</si>
  <si>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</si>
  <si>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</si>
  <si>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</si>
  <si>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</si>
  <si>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</si>
  <si>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</si>
  <si>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</si>
  <si>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</si>
  <si>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</si>
  <si>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</si>
  <si>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2256</t>
  </si>
  <si>
    <t>VALORES Y BIENES EN GARANTÍA A LARGO PLAZO</t>
  </si>
  <si>
    <t>1250</t>
  </si>
  <si>
    <t>ACTIVOS INTANGIBLES</t>
  </si>
  <si>
    <t>1251</t>
  </si>
  <si>
    <t>SOFTWARE</t>
  </si>
  <si>
    <t>2260</t>
  </si>
  <si>
    <t>PROVISIONES A LARGO PLAZO</t>
  </si>
  <si>
    <t>1252</t>
  </si>
  <si>
    <t>PATENTES, MARCAS Y DERECHOS</t>
  </si>
  <si>
    <t>2261</t>
  </si>
  <si>
    <t>PROVISIÓN PARA DEMANDAS Y JUICIOS A LARGO PLAZO</t>
  </si>
  <si>
    <t>1253</t>
  </si>
  <si>
    <t>CONCESIONES Y FRANQUICIAS</t>
  </si>
  <si>
    <t>2262</t>
  </si>
  <si>
    <t>PROVISIÓN PARA PENSIONES A LARGO PLAZO</t>
  </si>
  <si>
    <t>1254</t>
  </si>
  <si>
    <t>LICENCIAS</t>
  </si>
  <si>
    <t>2263</t>
  </si>
  <si>
    <t>PROVISIÓN PARA CONTINGENCIAS A LARGO PLAZO</t>
  </si>
  <si>
    <t>1259</t>
  </si>
  <si>
    <t>OTROS ACTIVOS INTANGIBLES</t>
  </si>
  <si>
    <t>2269</t>
  </si>
  <si>
    <t>OTRAS PROVISIONES A LARGO PLAZO</t>
  </si>
  <si>
    <t>1260</t>
  </si>
  <si>
    <t>DEPRECIACIÓN, DETERIORO Y AMORTIZACIÓN ACUMULADA DE BIENES</t>
  </si>
  <si>
    <t>TOTAL PASIVOS NO CIRCULANTES</t>
  </si>
  <si>
    <t>1261</t>
  </si>
  <si>
    <t>DEPRECIACIÓN ACUMULADA DE BIENES INMUEBLES</t>
  </si>
  <si>
    <t>1262</t>
  </si>
  <si>
    <t>DEPRECIACIÓN ACUMULADA DE INFRAESTRUCTURA</t>
  </si>
  <si>
    <t>TOTAL DE PASIVOS</t>
  </si>
  <si>
    <t>1263</t>
  </si>
  <si>
    <t>DEPRECIACIÓN ACUMULADA DE BIENES MUEBLES</t>
  </si>
  <si>
    <t>1264</t>
  </si>
  <si>
    <t>DETERIORO ACUMULADO DE ACTIVOS BIOLÓGICOS</t>
  </si>
  <si>
    <t>HACIENDA PÚBLICA/ PATRIMONIO</t>
  </si>
  <si>
    <t>1265</t>
  </si>
  <si>
    <t>AMORTIZACIÓN ACUMULADA DE ACTIVOS INTANGIBLES</t>
  </si>
  <si>
    <t>3100</t>
  </si>
  <si>
    <t>HACIENDA PÚBLICA/ PATRIMONIO CONTRIBUIDO</t>
  </si>
  <si>
    <t>3110</t>
  </si>
  <si>
    <t>APORTACIONES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</si>
  <si>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</si>
  <si>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</si>
  <si>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</si>
  <si>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</si>
  <si>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</si>
  <si>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</si>
  <si>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3130</t>
  </si>
  <si>
    <t>ACTUALIZACIÓN DE LA HACIENDA PÚBLICA/PATRIMONIO</t>
  </si>
  <si>
    <t>1272</t>
  </si>
  <si>
    <t>DERECHOS SOBRE BIENES EN RÉGIMEN DE ARRENDAMIENTO FINANCIERO</t>
  </si>
  <si>
    <t>1273</t>
  </si>
  <si>
    <t>GASTOS PAGADOS POR ADELANTADO A LARGO PLAZO</t>
  </si>
  <si>
    <t>3200</t>
  </si>
  <si>
    <t>HACIENDA PÚBLICA/PATRIMONIO GENERADO</t>
  </si>
  <si>
    <t>1274</t>
  </si>
  <si>
    <t>ANTICIPOS A LARGO PLAZO</t>
  </si>
  <si>
    <t>3210</t>
  </si>
  <si>
    <t>RESULTADOS DEL EJERCICIO (AHORRO/ DESAHORRO)</t>
  </si>
  <si>
    <t>1275</t>
  </si>
  <si>
    <t>BENEFICIOS AL RETIRO DE EMPLEADOS PAGADOS POR ADELANTADO</t>
  </si>
  <si>
    <t>3220</t>
  </si>
  <si>
    <t>RESULTADOS DE EJERCICIOS ANTERIORES</t>
  </si>
  <si>
    <t>1279</t>
  </si>
  <si>
    <t>OTROS ACTIVOS DIFERIDOS</t>
  </si>
  <si>
    <t>3230</t>
  </si>
  <si>
    <t>REVALÚOS</t>
  </si>
  <si>
    <t>3231</t>
  </si>
  <si>
    <t>REVALÚO DE BIENES INMUEBLES</t>
  </si>
  <si>
    <t>1280</t>
  </si>
  <si>
    <t>ESTIMACIÓN POR PÉRDIDA O DETERIORO DE ACTIVOS NO CIRCULANTES</t>
  </si>
  <si>
    <t>3232</t>
  </si>
  <si>
    <t>REVALÚO DE BIENES MUEBLES</t>
  </si>
  <si>
    <t>1281</t>
  </si>
  <si>
    <t>ESTIMACIONES POR PÉRDIDA DE CUENTAS INCOBRABLES DE DOCUMENTOS POR COBRAR A LARGO PLAZO</t>
  </si>
  <si>
    <t>3233</t>
  </si>
  <si>
    <t>REVALÚO DE BIENES INTANGIBLES</t>
  </si>
  <si>
    <t>1282</t>
  </si>
  <si>
    <t>ESTIMACIONES POR PÉRDIDA DE CUENTAS INCOBRABLES DE DEUDORES DIVERSOS POR COBRAR A LARGO PLAZO</t>
  </si>
  <si>
    <t>3239</t>
  </si>
  <si>
    <t>OTROS REVALÚOS</t>
  </si>
  <si>
    <t>1283</t>
  </si>
  <si>
    <t>ESTIMACIONES POR PÉRDIDA DE CUENTAS INCOBRABLES DE INGRESOS POR COBRAR A LARGO PLAZO</t>
  </si>
  <si>
    <t>3240</t>
  </si>
  <si>
    <t>RESERVAS</t>
  </si>
  <si>
    <t>1284</t>
  </si>
  <si>
    <t>ESTIMACIONES POR PÉRDIDA DE CUENTAS INCOBRABLES DE PRÉSTAMOS OTORGADOS A LARGO PLAZO</t>
  </si>
  <si>
    <t>3241</t>
  </si>
  <si>
    <t>RESERVAS DE PATRIMONIO</t>
  </si>
  <si>
    <t>1289</t>
  </si>
  <si>
    <t>ESTIMACIONES POR PÉRDIDA DE OTRAS CUENTAS INCOBRABLES A LARGO PLAZO</t>
  </si>
  <si>
    <t>3242</t>
  </si>
  <si>
    <t>RESERVAS TERRITORIALES</t>
  </si>
  <si>
    <t>3243</t>
  </si>
  <si>
    <t>RESERVAS POR CONTINGENCIAS</t>
  </si>
  <si>
    <t>1290</t>
  </si>
  <si>
    <t>OTROS ACTIVOS NO CIRCULANTES</t>
  </si>
  <si>
    <t>3250</t>
  </si>
  <si>
    <t>RECTIFICACIONES DE RESULTADOS DE EJERCICIOS ANTERIORES</t>
  </si>
  <si>
    <t>1291</t>
  </si>
  <si>
    <t>BIENES EN CONCESIÓN</t>
  </si>
  <si>
    <t>3251</t>
  </si>
  <si>
    <t>CAMBIOS EN POLÍTICAS CONTABLES</t>
  </si>
  <si>
    <t>1292</t>
  </si>
  <si>
    <t>BIENES EN ARRENDAMIENTO FINANCIERO</t>
  </si>
  <si>
    <t>3252</t>
  </si>
  <si>
    <t>CAMBIOS POR ERRORES CONTABLES</t>
  </si>
  <si>
    <t>1293</t>
  </si>
  <si>
    <t>BIENES EN COMODATO</t>
  </si>
  <si>
    <t>3300</t>
  </si>
  <si>
    <t>EXCESO O INSUFICIENCIA EN LA ACTUALIZACIÓN  DE LA HACIENDA PÚBLICA/ PATRIMONIO</t>
  </si>
  <si>
    <t>TOTAL DE ACTIVOS NO CIRCULANTES</t>
  </si>
  <si>
    <t>3310</t>
  </si>
  <si>
    <t>RESULTADO POR POSICIÓN MONETARIA</t>
  </si>
  <si>
    <t>3320</t>
  </si>
  <si>
    <t>RESULTADO POR TENENCIA DE ACTIVOS NO MONETARIOS</t>
  </si>
  <si>
    <t>TOTAL DEL ACTIVO</t>
  </si>
  <si>
    <t>HACIENDA PUBLICA/PATRIMONIO TOTAL</t>
  </si>
  <si>
    <t>TOTAL DE PASIVO Y PATRIMONIO / HACIENDA PUBLICA</t>
  </si>
  <si>
    <t>C.</t>
  </si>
  <si>
    <t>PRESIDENTE MUNICIPAL</t>
  </si>
  <si>
    <t>Bajo protesta de decir verdad declaramos que los Estados Financieros y sus Notas son razonablemente correctos y responsabilidad del emisor.</t>
  </si>
  <si>
    <t>Ente público</t>
  </si>
  <si>
    <t>Estado de Variación en la Hacienda Pública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</si>
  <si>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</si>
  <si>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</si>
  <si>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</si>
  <si>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</si>
  <si>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Hacienda/Pública Patrimonio</t>
  </si>
  <si>
    <t>Total</t>
  </si>
  <si>
    <t>Aportaciones</t>
  </si>
  <si>
    <t>Donaciones de Capital</t>
  </si>
  <si>
    <t>Actualización de la Hacienda Pública/Patrimonio</t>
  </si>
  <si>
    <t>Resultados del Ejercicio (Ahorro/Deshaorro)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</si>
  <si>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</si>
  <si>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</si>
  <si>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</si>
  <si>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</si>
  <si>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</si>
  <si>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</si>
  <si>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</si>
  <si>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</si>
  <si>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ENTE PÚBLICO __________</t>
  </si>
  <si>
    <t>Estado de Actividades</t>
  </si>
  <si>
    <t>2019</t>
  </si>
  <si>
    <t>INGRESOS Y OTROS BENEFICIOS</t>
  </si>
  <si>
    <t>4100</t>
  </si>
  <si>
    <t>INGRESOS DE GESTIÓN</t>
  </si>
  <si>
    <t>4110</t>
  </si>
  <si>
    <t>IMPUESTOS</t>
  </si>
  <si>
    <t>4111</t>
  </si>
  <si>
    <t>IMPUESTOS SOBRE LOS INGRESOS</t>
  </si>
  <si>
    <t>4112</t>
  </si>
  <si>
    <t>IMPUESTOS SOBRE EL PATRIMONIO</t>
  </si>
  <si>
    <t>4113</t>
  </si>
  <si>
    <t>IMPUESTO SOBRE LA PRODUCCIÓN, EL CONSUMO Y LAS TRANSACCIONES</t>
  </si>
  <si>
    <t>4114</t>
  </si>
  <si>
    <t>IMPUESTOS AL COMERCIO EXTERIOR</t>
  </si>
  <si>
    <t>4115</t>
  </si>
  <si>
    <t>IMPUESTOS SOBRE NÓMINAS Y ASIMILABLES</t>
  </si>
  <si>
    <t>4116</t>
  </si>
  <si>
    <t>IMPUESTOS ECOLÓGICOS</t>
  </si>
  <si>
    <t>4117</t>
  </si>
  <si>
    <t>ACCESORIOS DE IMPUESTOS</t>
  </si>
  <si>
    <t>IMPUESTO NO COMPRENDIDOS EN LA LEY DE INGRESOS VIGENTES, CAUSADOS EN EJERCICIOS FISCALES ANTERIORES PENDIENTES DE LIQUIDACIÓN O PAGO</t>
  </si>
  <si>
    <t>4119</t>
  </si>
  <si>
    <t>OTROS IMPUESTOS</t>
  </si>
  <si>
    <t>4120</t>
  </si>
  <si>
    <t>CUOTAS Y APORTACIONES DE SEGURIDAD SOCIAL</t>
  </si>
  <si>
    <t>4121</t>
  </si>
  <si>
    <t>APORTACIONES PARA FONDOS DE VIVIENDA</t>
  </si>
  <si>
    <t>4122</t>
  </si>
  <si>
    <t>4123</t>
  </si>
  <si>
    <t>CUOTAS DE AHORRO PARA EL RETIRO</t>
  </si>
  <si>
    <t>4124</t>
  </si>
  <si>
    <t>ACCESORIOS DE CUOTAS Y APORTACIONES PARA LA SEGURIDAD SOCIAL</t>
  </si>
  <si>
    <t>4129</t>
  </si>
  <si>
    <t>OTRAS CUOTAS Y APORTACIONES PARA LA SEGURIDAD SOCIAL</t>
  </si>
  <si>
    <t>4130</t>
  </si>
  <si>
    <t>CONTRIBUCIONES DE MEJORAS</t>
  </si>
  <si>
    <t>4131</t>
  </si>
  <si>
    <t>CONTRIBUCIÓN DE MEJORAS POR OBRAS PÚBLICAS</t>
  </si>
  <si>
    <t>CONTRIBUCIONES DE MEJORAS NO COMPRENDIDOS EN LA LEY DE INGRESOS VIGENTES, CAUSADOS EN EJERCICIOS FISCALES ANTERIORES PENDIENTES DE LIQUIDACIÓN O PAGO</t>
  </si>
  <si>
    <t>4140</t>
  </si>
  <si>
    <t>DERECHOS</t>
  </si>
  <si>
    <t>4141</t>
  </si>
  <si>
    <t>DERECHOS POR EL USO, GOCE, APROVECHAMIENTO O EXPLOTACIÓN DE BIENES DE DOMINIO PÚBLICO</t>
  </si>
  <si>
    <t>4142</t>
  </si>
  <si>
    <t>4143</t>
  </si>
  <si>
    <t>DERECHOS POR PRESTACIÓN DE SERVICIOS</t>
  </si>
  <si>
    <t>4144</t>
  </si>
  <si>
    <t>ACCESORIOS DE DERECHO</t>
  </si>
  <si>
    <t>DERECHOS NO COMPRENDIDOS EN LA LEY DE INGRESOS VIGENTES, CAUSADOS EN EJERCICIOS FISCALES ANTERIORES PENDIENTES DE LIQUIDACIÓN O PAGO</t>
  </si>
  <si>
    <t>4149</t>
  </si>
  <si>
    <t>OTROS DERECHOS</t>
  </si>
  <si>
    <t>4150</t>
  </si>
  <si>
    <t>PRODUCTOS</t>
  </si>
  <si>
    <t>4151</t>
  </si>
  <si>
    <t>4152</t>
  </si>
  <si>
    <t>4153</t>
  </si>
  <si>
    <t>PRODUCTOS NO COMPRENDIDOS EN LA LEY DE INGRESOSVIGENTE, CAUSADOS EN EJERCICIOS FISCALES ANTERIORES PENDIENTES DE LIQUIDACIÓN O PAGO</t>
  </si>
  <si>
    <t>4159</t>
  </si>
  <si>
    <t>4160</t>
  </si>
  <si>
    <t>APROVECHAMIENTOS</t>
  </si>
  <si>
    <t>4161</t>
  </si>
  <si>
    <t>4162</t>
  </si>
  <si>
    <t>MULTAS</t>
  </si>
  <si>
    <t>4163</t>
  </si>
  <si>
    <t>INDEMNIZACIONES</t>
  </si>
  <si>
    <t>4164</t>
  </si>
  <si>
    <t>REINTEGROS</t>
  </si>
  <si>
    <t>4165</t>
  </si>
  <si>
    <t>APROVECHAMIENTOS PROVENIENTES DE OBRAS PÚBLICAS</t>
  </si>
  <si>
    <t>4166</t>
  </si>
  <si>
    <t>APROVECHAMIENTOS NO COMPRENDIDOS EN LA LEY DE INGRESOS VIGENTES, CAUSADOS EN EJERCICIOS FISCALES ANTERIORES PENDIENTES DE LIQUIDACIÓN O PAGO</t>
  </si>
  <si>
    <t>4167</t>
  </si>
  <si>
    <t>4168</t>
  </si>
  <si>
    <t>ACCESORIOS DE APROVECHAMIENTO</t>
  </si>
  <si>
    <t>4169</t>
  </si>
  <si>
    <t>OTROS APROVECHAMIENTOS</t>
  </si>
  <si>
    <t>4170</t>
  </si>
  <si>
    <t>INGRESOS POR VENTAS DE BIENES Y PRESTACIÓN DE SERVICIOS</t>
  </si>
  <si>
    <t>4171</t>
  </si>
  <si>
    <t>INGRESOS POR VENTA DE BIENES Y PRESTACIÓN DE SERVICIOS DE INSTITUCIONES PÚBLICAS DE SEGURIDAD SOCIAL</t>
  </si>
  <si>
    <t>4172</t>
  </si>
  <si>
    <t>INGRESOS POR VENTA DE BIENES Y PRESTACIÓN DE SERVICIOS DE  EMPRESAS PRODUCTIVAS DEL ESTADO</t>
  </si>
  <si>
    <t>4173</t>
  </si>
  <si>
    <t>INGRESOS POR VENTA DE BIENES Y PRESTACIÓN DE SERVICIOS DE ENTIDADES PARAESTATALES Y FIDEICOMISOS NO EMPRESARIALES Y NO FINANCIEROS</t>
  </si>
  <si>
    <t>4174</t>
  </si>
  <si>
    <t>INGRESOS POR VENTA DE BIENES Y PRESTACIÓN DE SERVICIOS DE ENTIDADES PARAESTATALES EMPRESARIALES NO FINANCIERAS CON PARTICIPACIÓN ESTATAL MAYORITARIA</t>
  </si>
  <si>
    <t>4175</t>
  </si>
  <si>
    <t>INGRESOS POR VENTA DE BIENES Y PRESTACIÓN DE SERVICIOS DE ENTIDADES PARAESTATALES EMPRESARIALES FINANCIERAS MONETARIAS CON PARTICIPACIÓN ESTATAL MAYORITARIA</t>
  </si>
  <si>
    <t>4176</t>
  </si>
  <si>
    <t>INGRESOS POR VENTA DE BIENES Y PRESTACIÓN DE SERVICIOS DE ENTIDADES PARAESTATALES EMPRESARIALES FINANCIERAS NO MONETARIAS CON PARTICIPACIÓN ESTATAL MAYORITARIA</t>
  </si>
  <si>
    <t>4177</t>
  </si>
  <si>
    <t>INGRESOS POR VENTA DE BIENES Y PRESTACIÓN DE SERVICIOS DE FIDEICOMISOS FINANCIERAS PÚBLICOS CON PARTICIPACIÓN ESTATAL MAYORITARIA</t>
  </si>
  <si>
    <t>4178</t>
  </si>
  <si>
    <t>INGRESOS POR VENTA DE BIENES Y PRESTACIÓN DE SERVICIOS DE LOS PODERES LEGISLATIVO Y JUDICIAL, Y DE LOS ÓRGANOS AUTÓNOMOS</t>
  </si>
  <si>
    <t>4190</t>
  </si>
  <si>
    <r>
      <t xml:space="preserve">INGRESOS NO COMPRENDIDOS EN LAS FRACCIONES DE LA LEY DE INGRESOS CAUSADOS EN EJERCICIOS FISCALES ANTERIORES PENDIENTES DE LIQUIDAR O PAGO </t>
    </r>
    <r>
      <rPr>
        <b/>
        <sz val="8"/>
        <color indexed="10"/>
        <rFont val="Arial"/>
        <family val="2"/>
      </rPr>
      <t>(Derogada)</t>
    </r>
  </si>
  <si>
    <t>4191</t>
  </si>
  <si>
    <t>4192</t>
  </si>
  <si>
    <t>CONTRIBUCIONES DE MEJORAS, DERECHOS, PRODUCTOS Y APROVECHAMIENTOS NO COMPRENDIDOS EN LAS</t>
  </si>
  <si>
    <t>4200</t>
  </si>
  <si>
    <t>PARTICIPACIONES, APORTACIONES, CONVENIOS, INCENTIVOS DERIVADOS DE LA COLABORACIÓN FISCAL, FONDOS DISTINTOS DE APORTACIONES, TRANSFERENCIAS, ASIGNACIONES, SUBSIDIOS Y SUBVENCIONES, Y PENSIONES Y JUBILACIONES</t>
  </si>
  <si>
    <t>4210</t>
  </si>
  <si>
    <t>PARTICIPACIONES, APORTACIONES, CONVENIOS, INCENTIVOS DERIVADOS DE LA COLABORACIÓN FISCAL Y FONDOS DISTINTOS DE APORTACIONES</t>
  </si>
  <si>
    <t>4211</t>
  </si>
  <si>
    <t>PARTICIPACIONES</t>
  </si>
  <si>
    <t>4212</t>
  </si>
  <si>
    <t>4213</t>
  </si>
  <si>
    <t>CONVENIOS</t>
  </si>
  <si>
    <t>INCENTIVOS DERIVADOS DE LA COLABORACIÓN FISCAL</t>
  </si>
  <si>
    <t>FONDOS DISTINTOS DE APORTACIONES</t>
  </si>
  <si>
    <t>4220</t>
  </si>
  <si>
    <t>TRANSFERENCIAS, ASIGNACIONES, SUBSIDIOS Y SUBVENCIONES, Y PARTICIPACIONES Y JUBILACIONES</t>
  </si>
  <si>
    <t>4221</t>
  </si>
  <si>
    <t>TRANSFERENCIAS Y ASIGNACIONES</t>
  </si>
  <si>
    <t>4222</t>
  </si>
  <si>
    <t>4223</t>
  </si>
  <si>
    <t>SUBSIDIOS Y SUBVENCIONES</t>
  </si>
  <si>
    <t>4224</t>
  </si>
  <si>
    <t>4225</t>
  </si>
  <si>
    <t>PENSIONES Y JUBILACIONES</t>
  </si>
  <si>
    <t>TRANSFERENCIAS DEL FONDO MEXICANO DEL PETRÓLEO PARA LA ESTABILIZACIÓN Y EL DESARROLLO</t>
  </si>
  <si>
    <t>4300</t>
  </si>
  <si>
    <t>OTROS INGRESOS Y BENEFICIOS</t>
  </si>
  <si>
    <t>4310</t>
  </si>
  <si>
    <t>INGRESOS FINANCIEROS</t>
  </si>
  <si>
    <t>4311</t>
  </si>
  <si>
    <t>INTERESES GANADOS DE TÍTULOS, VALORES Y DEMÁS INSTITUCIONES FINANCIERAS</t>
  </si>
  <si>
    <t>4319</t>
  </si>
  <si>
    <t>OTROS INGRESOS FINANCIEROS</t>
  </si>
  <si>
    <t>4320</t>
  </si>
  <si>
    <t>INCREMENTO POR VARACIÓN DE INVENTARIOS</t>
  </si>
  <si>
    <t>4321</t>
  </si>
  <si>
    <t>INCREMENTO POR VARACIÓN DE INVENTARIOS DE MERCANCÍAS PARA VENTA</t>
  </si>
  <si>
    <t>4322</t>
  </si>
  <si>
    <t>INCREMENTO POR VARIACIÓN DE INVENTARIOS DE MERCANCÍAS TERMINADAS</t>
  </si>
  <si>
    <t>4323</t>
  </si>
  <si>
    <t>INCREMENTO POR VARIACIÓN DE INVENTARIOS DE MERCANCÍAS EN PROCESO DE ELABORACIÓN</t>
  </si>
  <si>
    <t>4324</t>
  </si>
  <si>
    <t>INCREMENTO POR VARIACIÓN DE INVENTARIOS DE MATERIAS PRIMAS, MATERIALES Y SUMINISTROS PARA PRODUCCIÓN</t>
  </si>
  <si>
    <t>4325</t>
  </si>
  <si>
    <t>INCREMENTO POR VARIACIÓN DE ALMACÉN DE MERCANCÍAS PRIMAS, MATERIALES Y SUMINISTROS DE CONSUMO</t>
  </si>
  <si>
    <t>4330</t>
  </si>
  <si>
    <t>DISMINUCIÓN DEL EXCESO DE ESTIMACIONES POR PÉRDIDA O DETERIORO U OBSOLESCENCIA</t>
  </si>
  <si>
    <t>4340</t>
  </si>
  <si>
    <t>DISMINUCIÓN DEL EXCESO DE PROVISIONES</t>
  </si>
  <si>
    <t>4341</t>
  </si>
  <si>
    <t>4390</t>
  </si>
  <si>
    <t>OTROS INGRESOS Y BENEFICIOS VARIOS</t>
  </si>
  <si>
    <t>4391</t>
  </si>
  <si>
    <t>4392</t>
  </si>
  <si>
    <t>BONIFICACIÓNES Y DESCUENTOS OBTENIDOS</t>
  </si>
  <si>
    <t>4393</t>
  </si>
  <si>
    <t>DIFERENCIAS POR TIPO DE CAMBIO A FAVOR</t>
  </si>
  <si>
    <t>4394</t>
  </si>
  <si>
    <t>DIFERENCIAS DE COTIZACIONES A FAVOR EN VALORES NEGOCIABLES</t>
  </si>
  <si>
    <t>4395</t>
  </si>
  <si>
    <t>4396</t>
  </si>
  <si>
    <t>UTILIDADES POR PARTICIPACIÓN PATRIMONIAL</t>
  </si>
  <si>
    <t>DIFERENCIAS POR REESTRUCTURACIÓN DE DEUDA PÚBLICA A FAVOR</t>
  </si>
  <si>
    <t>4399</t>
  </si>
  <si>
    <t>TOTAL DE INGRESOS Y OTROS BENEFICIOS</t>
  </si>
  <si>
    <t>GASTOS Y OTRAS PÉRDIDAS</t>
  </si>
  <si>
    <t>5100</t>
  </si>
  <si>
    <t>GASTOS DE FUNCIONAMIENTO</t>
  </si>
  <si>
    <t>5110</t>
  </si>
  <si>
    <t>SERVICIOS PERSONALES</t>
  </si>
  <si>
    <t>5111</t>
  </si>
  <si>
    <t>REMUNERACIONES AL PERSONAL DE CARÁCTER PERMANENTE</t>
  </si>
  <si>
    <t>5112</t>
  </si>
  <si>
    <t>REMUNERACIONES AL PERSONAL DE CARÁCTER TRANSITORIO</t>
  </si>
  <si>
    <t>5113</t>
  </si>
  <si>
    <t>REMUNERACIONES ADICIONALES Y ESPECIALES</t>
  </si>
  <si>
    <t>5114</t>
  </si>
  <si>
    <t>SEGURIDAD SOCIAL</t>
  </si>
  <si>
    <t>5115</t>
  </si>
  <si>
    <t>OTRAS PRESTACIONES SOCIALES Y ECONÓMICAS</t>
  </si>
  <si>
    <t>5116</t>
  </si>
  <si>
    <t>PAGO DE ESTÍMULOS A SERVIDORES PÚBLICOS</t>
  </si>
  <si>
    <t>5120</t>
  </si>
  <si>
    <t>MATERIALES Y SUMINISTROS</t>
  </si>
  <si>
    <t>5121</t>
  </si>
  <si>
    <t>MATERIALES DE ADMINISTRACIÓN, EMISIÓN DE DOCUMENTOS Y ARTÍCULOS OFICIALES</t>
  </si>
  <si>
    <t>5122</t>
  </si>
  <si>
    <t>ALIMENTOS Y UTENSILIOS</t>
  </si>
  <si>
    <t>5123</t>
  </si>
  <si>
    <t>MATERIAS PRIMAS Y MATERIALES DE PRODUCCIÓN Y COMERCIALIZACIÓN</t>
  </si>
  <si>
    <t>5124</t>
  </si>
  <si>
    <t>MATERIALES Y ARTÍCULOS DE CONSTRUCCIÓN Y DE REPARACIÓN</t>
  </si>
  <si>
    <t>5125</t>
  </si>
  <si>
    <t>PRODUCTOS QUÍMICOS, FARMACÉUTICOS Y DE LABORATORIO</t>
  </si>
  <si>
    <t>5126</t>
  </si>
  <si>
    <t>COMBUSTIBLES, LUBRICANTES Y ADITIVOS</t>
  </si>
  <si>
    <t>5127</t>
  </si>
  <si>
    <t>VESTUARIO, BLANCOS, PRENDAS DE PROTECCIÓN Y ARTÍCULOS DEPORTIVOS</t>
  </si>
  <si>
    <t>5128</t>
  </si>
  <si>
    <t>MATERIALES Y SUMINISTROS PARA SEGURIDAD</t>
  </si>
  <si>
    <t>5129</t>
  </si>
  <si>
    <t>HERRAMIENTAS, REFACCIONES Y ACCESORIOS MENORES</t>
  </si>
  <si>
    <t>5130</t>
  </si>
  <si>
    <t>SERVICIOS GENERALES</t>
  </si>
  <si>
    <t>5131</t>
  </si>
  <si>
    <t>SERVICIOS BÁSICOS</t>
  </si>
  <si>
    <t>5132</t>
  </si>
  <si>
    <t>SERVICIOS DE ARRENDAMIENTO</t>
  </si>
  <si>
    <t>5133</t>
  </si>
  <si>
    <t>SERVICIOS PROFESIONALES, CIENTÍFICOS, TÉCNICOS Y OTROS SERVICIOS</t>
  </si>
  <si>
    <t>5134</t>
  </si>
  <si>
    <t>SERVICIOS FINANCIEROS, BANCARIOS Y COMERCIALES</t>
  </si>
  <si>
    <t>5135</t>
  </si>
  <si>
    <t>SERVICIOS DE INSTALACIÓN, REPARACIÓN, MANTENIMIENTO Y CONSERVACIÓN</t>
  </si>
  <si>
    <t>5136</t>
  </si>
  <si>
    <t>SERVICIOS DE COMUNICACIÓN SOCIAL Y PUBLICIDAD</t>
  </si>
  <si>
    <t>5137</t>
  </si>
  <si>
    <t>SERVICIOS DE TRASLADO Y VIÁTICOS</t>
  </si>
  <si>
    <t>5138</t>
  </si>
  <si>
    <t>SERVICIOS OFICIALES</t>
  </si>
  <si>
    <t>5139</t>
  </si>
  <si>
    <t>OTROS SERVICIOS GENERALES</t>
  </si>
  <si>
    <t>5200</t>
  </si>
  <si>
    <t>TRANSFERENCIAS, ASIGNACIONES, SUBSIDIOS Y OTRAS  AYUDAS</t>
  </si>
  <si>
    <t>5210</t>
  </si>
  <si>
    <t>TRANSFERENCIAS INTERNAS Y ASIGNACIONES AL SECTOR PÚBLICO</t>
  </si>
  <si>
    <t>5211</t>
  </si>
  <si>
    <t>ASIGNACIONES AL SECTOR PÚBLICO</t>
  </si>
  <si>
    <t>5212</t>
  </si>
  <si>
    <t>TRANSFERENCIAS INTERNAS AL SECTOR PÚBLICO</t>
  </si>
  <si>
    <t>5220</t>
  </si>
  <si>
    <t>TRANSFERENCIAS  AL RESTO DEL SECTOR PÚBLICO</t>
  </si>
  <si>
    <t>5221</t>
  </si>
  <si>
    <t>TRANSFERENCIAS A ENTIDADES PARAESTATALES</t>
  </si>
  <si>
    <t>5222</t>
  </si>
  <si>
    <t>TRANSFERENCIAS A ENTIDADES FEDERATIVAS Y MUNICIPIOS</t>
  </si>
  <si>
    <t>5230</t>
  </si>
  <si>
    <t>5231</t>
  </si>
  <si>
    <t>SUBSIDIOS</t>
  </si>
  <si>
    <t>5232</t>
  </si>
  <si>
    <t xml:space="preserve">SUBVENCIONES  </t>
  </si>
  <si>
    <t>5240</t>
  </si>
  <si>
    <t>AYUDAS SOCIALES</t>
  </si>
  <si>
    <t>5241</t>
  </si>
  <si>
    <t>AYUDAS SOCIALES A PERSONAS</t>
  </si>
  <si>
    <t>5242</t>
  </si>
  <si>
    <t xml:space="preserve">BECAS   </t>
  </si>
  <si>
    <t>5243</t>
  </si>
  <si>
    <t>AYUDAS SOCIALES A INSTITUCIONES</t>
  </si>
  <si>
    <t>5244</t>
  </si>
  <si>
    <t>AYUDAS SOCIALES POR DESASTRES NATURALES Y OTROS SINIESTROS</t>
  </si>
  <si>
    <t>5250</t>
  </si>
  <si>
    <t>5251</t>
  </si>
  <si>
    <t>PENSIONES</t>
  </si>
  <si>
    <t>5252</t>
  </si>
  <si>
    <t>JUBILACIONES</t>
  </si>
  <si>
    <t>5259</t>
  </si>
  <si>
    <t>OTRAS PENSIONES Y JUBILACIONES</t>
  </si>
  <si>
    <t>5260</t>
  </si>
  <si>
    <t>TRANSFERENCIAS A FIDEICOMISOS, MANDATOS Y CONTRATOS ANÁLOGOS</t>
  </si>
  <si>
    <t>5261</t>
  </si>
  <si>
    <t>TRANSFERENCIAS A FIDEICOMISOS, MANDATOS Y CONTRATOS ANÁLOGOS AL GOBIERNO</t>
  </si>
  <si>
    <t>5262</t>
  </si>
  <si>
    <t>TRANSFERENCIAS A FIDEICOMISOS, MANDATOS Y CONTRATOS ANÁLOGOS A ENTIDADES PARAESTATALES</t>
  </si>
  <si>
    <t>5270</t>
  </si>
  <si>
    <t>TRANSFERENCIAS A LA SEGURIDAD SOCIAL</t>
  </si>
  <si>
    <t>5271</t>
  </si>
  <si>
    <t>TRASNFERENCIAS POR OBLIGACIONES DE LEY</t>
  </si>
  <si>
    <t>5280</t>
  </si>
  <si>
    <t>DONATIVO</t>
  </si>
  <si>
    <t>5281</t>
  </si>
  <si>
    <t>DONATIVOS A INSTITUCIONES SIN FINES DE LUCRO</t>
  </si>
  <si>
    <t>5282</t>
  </si>
  <si>
    <t>DONATIVOS A ENTIDADES FEDERATIVAS Y MUNICIPIOS</t>
  </si>
  <si>
    <t>5283</t>
  </si>
  <si>
    <t>DONATIVOS A FIDEICOMISOS, MANDATOS Y CONTRATOS ANÁLOGOS PRIVADOS</t>
  </si>
  <si>
    <t>5284</t>
  </si>
  <si>
    <t>DONATIVOS A FIDEICOMISOS, MANDATOS Y CONTRATOS ANÁLOGOS ESTATALES</t>
  </si>
  <si>
    <t>5285</t>
  </si>
  <si>
    <t>DONATIVOS INTERNACIONAL</t>
  </si>
  <si>
    <t>5290</t>
  </si>
  <si>
    <t>TRANSFERENCIAS AL EXTERIOR</t>
  </si>
  <si>
    <t>5291</t>
  </si>
  <si>
    <t>TRANSFERENCIAS AL EXTERIOR A GOBIERNOS EXTRANJEROS Y ORGANISMOS INTERNACIONALES</t>
  </si>
  <si>
    <t>5292</t>
  </si>
  <si>
    <t>TRANSFERENCIAS AL SECTOR PRIVADO EXTERNO</t>
  </si>
  <si>
    <t>5300</t>
  </si>
  <si>
    <t>PARTICIPACIONES Y APORTACIONES</t>
  </si>
  <si>
    <t>5310</t>
  </si>
  <si>
    <t>5311</t>
  </si>
  <si>
    <t>PARTICIPACIONES DE LA FEDERACIÓN A ENTIDADES FEDERATIVAS Y MUNICIPIOS</t>
  </si>
  <si>
    <t>5312</t>
  </si>
  <si>
    <t>PARTICIPACIONES DE LAS ENTIDADES FEDERATIVAS A LOS MUNICIPIOS</t>
  </si>
  <si>
    <t>5320</t>
  </si>
  <si>
    <t>5321</t>
  </si>
  <si>
    <t>APORTACIONES DE LA FEDERACIÓN A ENTIDADES FEDERATIVAS Y MUNICIPIOS</t>
  </si>
  <si>
    <t>5322</t>
  </si>
  <si>
    <t>APORTACIONES DE LAS ENTIDADES FEDERATIVAS A LOS MUNICIPIOS</t>
  </si>
  <si>
    <t>5330</t>
  </si>
  <si>
    <t>5331</t>
  </si>
  <si>
    <t>CONVENIOS DE REASIGNACIÓN</t>
  </si>
  <si>
    <t>5332</t>
  </si>
  <si>
    <t>CONVENIOS DE DESCENTRALIZACIÓN Y OTROS</t>
  </si>
  <si>
    <t>5400</t>
  </si>
  <si>
    <t>INTERESES, COMISIONES Y OTROS GASTOS DE LA DEUDA PÚBLICA</t>
  </si>
  <si>
    <t>5410</t>
  </si>
  <si>
    <t>INTERESES DE LA DEUDA PÚBLICA</t>
  </si>
  <si>
    <t>5411</t>
  </si>
  <si>
    <t>INTERESES DE LA DEUDA PÚBLICA INTERNA</t>
  </si>
  <si>
    <t>5412</t>
  </si>
  <si>
    <t>INTERESES DE LA DEUDA PÚBLICA EXTERNA</t>
  </si>
  <si>
    <t>5420</t>
  </si>
  <si>
    <t>COMISIONES DE LA DEUDA PÚBLICA</t>
  </si>
  <si>
    <t>5421</t>
  </si>
  <si>
    <t>COMISIONES DE LA DEUDA PÚBLICA INTERNA</t>
  </si>
  <si>
    <t>5422</t>
  </si>
  <si>
    <t>COMISIONES DE LA DEUDA PÚBLICA EXTERNA</t>
  </si>
  <si>
    <t>5430</t>
  </si>
  <si>
    <t>GASTOS DE LA DEUDA PÚBLICA</t>
  </si>
  <si>
    <t>5431</t>
  </si>
  <si>
    <t>GASTOS DE LA DEUDA PÚBLICA INTERNA</t>
  </si>
  <si>
    <t>5432</t>
  </si>
  <si>
    <t>GASTOS DE LA DEUDA PÚBLICA EXTERNA</t>
  </si>
  <si>
    <t>5440</t>
  </si>
  <si>
    <t>COSTO POR COBERTURAS</t>
  </si>
  <si>
    <t>5441</t>
  </si>
  <si>
    <t>5450</t>
  </si>
  <si>
    <t>APOYOS FINANCIEROS</t>
  </si>
  <si>
    <t>5451</t>
  </si>
  <si>
    <t>APOYOS FINANCIEROS A INTERMEDIARIOS</t>
  </si>
  <si>
    <t>5452</t>
  </si>
  <si>
    <t>APOYOS FINANCIEROS A AHORRADORES Y DEUDORES DEL SISTEMA FINANCIERO NACIONAL</t>
  </si>
  <si>
    <t>5500</t>
  </si>
  <si>
    <t>OTROS GASTOS Y PÉRDIDAS EXTRAORDINARIAS</t>
  </si>
  <si>
    <t>5510</t>
  </si>
  <si>
    <t>ESTIMACIONES, DEPRECIACIONES, DETERIOROS, OBSOLESCENCIA Y AMORTIZACIONES</t>
  </si>
  <si>
    <t>5511</t>
  </si>
  <si>
    <t>ESTIMACIONES POR PÉRDIDA O DETERIORO DE ACTIVOS CIRCULANTES</t>
  </si>
  <si>
    <t>5512</t>
  </si>
  <si>
    <t>ESTIMACIONES POR PÉRDIDA O DETERIORO DE ACTIVO NO CIRCULANTE</t>
  </si>
  <si>
    <t>5513</t>
  </si>
  <si>
    <t>DEPRECIACIÓN DE BIENES INMUEBLES</t>
  </si>
  <si>
    <t>5514</t>
  </si>
  <si>
    <t>DEPRECIACIÓN DE INFRAESTRUCTURA</t>
  </si>
  <si>
    <t>5515</t>
  </si>
  <si>
    <t>DEPRECIACIÓN DE BIENES MUEBLES</t>
  </si>
  <si>
    <t>5516</t>
  </si>
  <si>
    <t>DETERIORO DE LOS ACTIVOS BIOLÓGICOS</t>
  </si>
  <si>
    <t>5517</t>
  </si>
  <si>
    <t>AMORTIZACIÓN DE ACTIVOS INTANGIBLES</t>
  </si>
  <si>
    <t>DISMINUCIÓN DE BIENES POR PÉRDIDA, OBSOLESCENCIA Y DETERIORO</t>
  </si>
  <si>
    <t>5520</t>
  </si>
  <si>
    <t xml:space="preserve">PROVISIONES  </t>
  </si>
  <si>
    <t>5521</t>
  </si>
  <si>
    <t>PROVISIONES DE PASIVOS A CORTO PLAZO</t>
  </si>
  <si>
    <t>5522</t>
  </si>
  <si>
    <t>PROVISIONES DE PASIVOS A LARGO PLAZO</t>
  </si>
  <si>
    <t>5530</t>
  </si>
  <si>
    <t>DISMINUCIÓN DE INVENTARIOS</t>
  </si>
  <si>
    <t>5531</t>
  </si>
  <si>
    <t>DISMINUCIÓN DE INVENTARIOS DE MERCANCÍAS PARA VENTA</t>
  </si>
  <si>
    <t>5532</t>
  </si>
  <si>
    <t>DISMINUCIÓN DE INVENTARIOS DE MERCANCÍAS TERMINADAS</t>
  </si>
  <si>
    <t>5533</t>
  </si>
  <si>
    <t>DISMINUCIÓN DE INVENTARIOS DE MERCANCÍAS EN PROCESO DE ELABORACIÓN</t>
  </si>
  <si>
    <t>5534</t>
  </si>
  <si>
    <t>DISMINUCIÓN DE INVENTARIOS DE MATERIAS PRIMAS, MATERIALES Y SUMINISTROS PARA PRODUCCIÓN</t>
  </si>
  <si>
    <t>5535</t>
  </si>
  <si>
    <t>DISMINUCIÓN DE ALMACÉN DE MATERIALES Y SUMINISTROS DE CONSUMO</t>
  </si>
  <si>
    <t>5540</t>
  </si>
  <si>
    <t>AUMENTO POR INSUFICIENCIA DE ESTIMACIONES POR PÉRDIDA O DETERIORO U OBSOLESCENCIA</t>
  </si>
  <si>
    <t>5541</t>
  </si>
  <si>
    <t>5550</t>
  </si>
  <si>
    <t>AUMENTO POR INSUFICIENCIA DE PROVISIONES</t>
  </si>
  <si>
    <t>5551</t>
  </si>
  <si>
    <t>5590</t>
  </si>
  <si>
    <t>OTROS GASTOS</t>
  </si>
  <si>
    <t>5591</t>
  </si>
  <si>
    <t>GASTOS DE EJERCICIOS ANTERIORES</t>
  </si>
  <si>
    <t>5592</t>
  </si>
  <si>
    <t>PÉRDIDAS POR RESPONSABILIDADES</t>
  </si>
  <si>
    <t>5593</t>
  </si>
  <si>
    <t>BONIFICACIONES Y DESCUENTOS OTORGADOS</t>
  </si>
  <si>
    <t>5594</t>
  </si>
  <si>
    <t>DIFERENCIAS POR TIPO DE CAMBIO NEGATIVAS</t>
  </si>
  <si>
    <t>5595</t>
  </si>
  <si>
    <t>DIFERENCIAS DE COTIZACIONES NEGATIVAS EN VALORES NEGOCIABLES</t>
  </si>
  <si>
    <t>5596</t>
  </si>
  <si>
    <t>5597</t>
  </si>
  <si>
    <t>PÉRDIDAS POR PARTICIPACIÓN PATRIMONIAL</t>
  </si>
  <si>
    <t>DIFERENCIAS POR REESTRUCTURACIÓN DE DEUDA PÚBLICA NEGATIVAS</t>
  </si>
  <si>
    <t>5599</t>
  </si>
  <si>
    <t>OTROS GASTOS VARIOS</t>
  </si>
  <si>
    <t>INVERSIÓN PÚBLICA</t>
  </si>
  <si>
    <t>INVERSIÓN PÚBLICA NO CAPITALIZABLE</t>
  </si>
  <si>
    <t>CONSTRUCCIÓN EN BIENES NO CAPITALIZABLES</t>
  </si>
  <si>
    <t>TOTAL DE GASTOS Y OTRAS PERDIDAS</t>
  </si>
  <si>
    <t>RESULTADO DEL EJERCICIO (AHORRO/DESAHORRO)</t>
  </si>
  <si>
    <t>ENTE PUBLICO</t>
  </si>
  <si>
    <t>ESTADO DE FLUJO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</si>
  <si>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</si>
  <si>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</si>
  <si>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</si>
  <si>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</si>
  <si>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</si>
  <si>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</si>
  <si>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</si>
  <si>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</si>
  <si>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</si>
  <si>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Invresión</t>
  </si>
  <si>
    <t>Derechos</t>
  </si>
  <si>
    <t>Productos</t>
  </si>
  <si>
    <t>Aplicación</t>
  </si>
  <si>
    <t>Aprovechamientos</t>
  </si>
  <si>
    <t>Ingresos por Venta de Bienes y Prestación Servicios</t>
  </si>
  <si>
    <t>Otras Aplicaciones de Inversión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</si>
  <si>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</si>
  <si>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</si>
  <si>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</si>
  <si>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</si>
  <si>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</si>
  <si>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</si>
  <si>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</si>
  <si>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</si>
  <si>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</si>
  <si>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</si>
  <si>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</si>
  <si>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</si>
  <si>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</si>
  <si>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</si>
  <si>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</si>
  <si>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Disminución de Activos Financieros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</si>
  <si>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</si>
  <si>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</si>
  <si>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</si>
  <si>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</si>
  <si>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</si>
  <si>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</si>
  <si>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</si>
  <si>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</si>
  <si>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</si>
  <si>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</si>
  <si>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</si>
  <si>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Incremento de Activos Financieros</t>
  </si>
  <si>
    <t>Convenios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</si>
  <si>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</si>
  <si>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</si>
  <si>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</si>
  <si>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</si>
  <si>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</si>
  <si>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</si>
  <si>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</si>
  <si>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 xml:space="preserve">Municipio </t>
  </si>
  <si>
    <t>Reporte Analítico del Activo</t>
  </si>
  <si>
    <t>Saldo Inicial</t>
  </si>
  <si>
    <t>Cargos del Periodo</t>
  </si>
  <si>
    <t>Abonos del Periodo</t>
  </si>
  <si>
    <t>Saldo Final</t>
  </si>
  <si>
    <t>Variación del Periodo</t>
  </si>
  <si>
    <t>ADQUISICIÓN CON FONDOS DE TERCEROS</t>
  </si>
  <si>
    <t>MUNICIPIO DE _____________________________, JALISCO</t>
  </si>
  <si>
    <t>Estado e Informe Analítico de la Deuda Pública y Otros Pasivos</t>
  </si>
  <si>
    <t>DENOMINACIÓN DE LA 
DEUDA PÚBLICA Y OTROS PASIVOS</t>
  </si>
  <si>
    <t>DISPOSICIONES DEL PERIODO</t>
  </si>
  <si>
    <t>AMORTIZACIONES DEL PERIODO</t>
  </si>
  <si>
    <t>REVALUACIONES, RECLASIFICACIONES Y OTROS AJUSTES</t>
  </si>
  <si>
    <t>SALDO 
DEL PERIODO</t>
  </si>
  <si>
    <t>PAGO DE INTERESES DEL PERIODO</t>
  </si>
  <si>
    <t>PAGO DE COMISIONES
 Y DEMÁS COSTOS ASOCIADOS DURANTE
 EL PERIODO</t>
  </si>
  <si>
    <t>Deuda Pública</t>
  </si>
  <si>
    <t>Corto Plazo</t>
  </si>
  <si>
    <t>Instituciones de Crédito</t>
  </si>
  <si>
    <t>Títulos y Valores</t>
  </si>
  <si>
    <t>Arrendamiento Financiero</t>
  </si>
  <si>
    <t>Largo Plazo</t>
  </si>
  <si>
    <t>Otros Pasivos</t>
  </si>
  <si>
    <t>Total de la Deuda Pública y Otros Pasivos</t>
  </si>
  <si>
    <t>Deuda Contingente</t>
  </si>
  <si>
    <t>1.-</t>
  </si>
  <si>
    <t>2.-</t>
  </si>
  <si>
    <t>3.-</t>
  </si>
  <si>
    <t>4.-</t>
  </si>
  <si>
    <t>5.-</t>
  </si>
  <si>
    <t>SUMA</t>
  </si>
  <si>
    <t>Valor de Instrumentos Bonos Cupón Cero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</si>
  <si>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</si>
  <si>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</si>
  <si>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</si>
  <si>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</si>
  <si>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</si>
  <si>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</si>
  <si>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</t>
  </si>
  <si>
    <t>BAJO PROTESTA DE DECIR VERDAD DECLARAMOS QUE EL ESTADO E INFORME ANALÍTICO DE LA DEUDA PÚBLICA Y OTROS PASIVOS
 ES RAZONABLEMENTE CORRECTO Y SOMOS RESPONSABLES DE SU EMISIÓN.</t>
  </si>
  <si>
    <t>ESTADO ANALÍTICO DE INGRESOS</t>
  </si>
  <si>
    <t>Rubro del Ingreso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</si>
  <si>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</si>
  <si>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</si>
  <si>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</si>
  <si>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</si>
  <si>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</si>
  <si>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</si>
  <si>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</si>
  <si>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3= (1+2)</t>
  </si>
  <si>
    <t>6= (5-1)</t>
  </si>
  <si>
    <t>I</t>
  </si>
  <si>
    <t>Impuestos Sobre los Ingresos</t>
  </si>
  <si>
    <t>Impuestos Sobre Patrimonio</t>
  </si>
  <si>
    <t>Impuestos Sobre la Producción, el Consumoy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</si>
  <si>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</si>
  <si>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</si>
  <si>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</si>
  <si>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</si>
  <si>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</si>
  <si>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</si>
  <si>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II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</si>
  <si>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</si>
  <si>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</si>
  <si>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</si>
  <si>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</si>
  <si>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</si>
  <si>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III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</si>
  <si>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</si>
  <si>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</si>
  <si>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</si>
  <si>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IV</t>
  </si>
  <si>
    <t>Derechos por el Uso, Goce, Aprovechamiento o Explotación de Bienes de Dominio Público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</si>
  <si>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</si>
  <si>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</si>
  <si>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</si>
  <si>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V</t>
  </si>
  <si>
    <t xml:space="preserve">CONTRIBUCIONES NO COMPRENDIDAS EN LAS FRACCIONES ANTERIORES, CAUSADAS EN EJERCICIOS FISCALES ANTERIORES </t>
  </si>
  <si>
    <t>Productos no Comprendidos en la Ley de Ingresos Vigente, Causados en Ejercicios Fiscales Anteriores Pendientes de Liquidación o Pago</t>
  </si>
  <si>
    <t>VI</t>
  </si>
  <si>
    <t>Aprovhecamientos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</si>
  <si>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</si>
  <si>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</si>
  <si>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</si>
  <si>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VII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</si>
  <si>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</si>
  <si>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</si>
  <si>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</si>
  <si>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</si>
  <si>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</si>
  <si>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</si>
  <si>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</si>
  <si>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</si>
  <si>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</si>
  <si>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</si>
  <si>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VIII</t>
  </si>
  <si>
    <t>PARTICIPACIONES, APORTACIONES, CONVENIOS, INCENTIVOS DERIVADOS DE LA COLABORACIÓN FISCAL Y FONDOS DISTITNTOS DE APORTACIONES</t>
  </si>
  <si>
    <t>Participaciones</t>
  </si>
  <si>
    <t>Incentivos Derivados de la Colaboración Fiscal</t>
  </si>
  <si>
    <t>Fondos Distitntos de Aportaciones</t>
  </si>
  <si>
    <t>IX</t>
  </si>
  <si>
    <t>TRANSFERENCIAS, ASIGNACIONES, SUBSIDIOS Y SUBVENCIONES, Y PENSIONES Y JUBILACIONES</t>
  </si>
  <si>
    <t>Transferencias y Asignaciones</t>
  </si>
  <si>
    <t>Subsidios y Subvenciones</t>
  </si>
  <si>
    <r>
      <t xml:space="preserve">Transferencias a Fideicomisos, Mandatos y Análogos </t>
    </r>
    <r>
      <rPr>
        <sz val="11"/>
        <color indexed="10"/>
        <rFont val="Arial"/>
        <family val="2"/>
      </rPr>
      <t>(Dereogado)</t>
    </r>
  </si>
  <si>
    <t>Transferencias del Fondo Mexicano del Petróleo para la Estabilización y el Desarrollo</t>
  </si>
  <si>
    <t>X</t>
  </si>
  <si>
    <t>INGRESOS DERIVADOS DE FINANCIAMIENTO</t>
  </si>
  <si>
    <t>Edeudamiento Interno</t>
  </si>
  <si>
    <t>Edeudamiento Externo</t>
  </si>
  <si>
    <t>Financiamiento Interno</t>
  </si>
  <si>
    <t>TOTAL</t>
  </si>
  <si>
    <t>Ingresos Excedentes</t>
  </si>
  <si>
    <t>TRIBUTARIOS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</si>
  <si>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</si>
  <si>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</si>
  <si>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</si>
  <si>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</si>
  <si>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no Comprendidos en la Ley de Ingresos Vigente, Causados en Ejercicios Fiscales Anteriores Pendientes de Liquidación o Pago</t>
  </si>
  <si>
    <t>SUBTOTAL TRIBUTARIOS</t>
  </si>
  <si>
    <t>NO TRIBUTARIOS</t>
  </si>
  <si>
    <t>SUBTOTAL NO TRIBUTARIOS</t>
  </si>
  <si>
    <t>TOTALES</t>
  </si>
  <si>
    <t>Ente Público</t>
  </si>
  <si>
    <t>ESTADO ANALÍTICO DE INGRESOS POR FUENTE DE FINANCIAMIENTO        
MUNICIPIO</t>
  </si>
  <si>
    <t>Estado Analítico de Ingresos
por Fuente de Financiamiento</t>
  </si>
  <si>
    <t>Ingreso</t>
  </si>
  <si>
    <t>Ampliaciones y 
Reducciones</t>
  </si>
  <si>
    <t>3= (1 + 2)</t>
  </si>
  <si>
    <t>6= (5 - 1 )</t>
  </si>
  <si>
    <t>Ingresos del Municipio</t>
  </si>
  <si>
    <t>Contribuciones de Mejoras</t>
  </si>
  <si>
    <t>Corriente</t>
  </si>
  <si>
    <t>Capital</t>
  </si>
  <si>
    <t>Participaciones, Aportaciones, Convenios, Incentivos Derivados de la Colaboración Fiscal y Fondos Distintos de Aportaciones</t>
  </si>
  <si>
    <t>Ingresos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</si>
  <si>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</si>
  <si>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</si>
  <si>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</si>
  <si>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Ingresos excedentes</t>
  </si>
  <si>
    <t>ESTADO DE CAMBIOS EN LA SITUACIÓN FINANCIERA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</si>
  <si>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</si>
  <si>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</si>
  <si>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</si>
  <si>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</si>
  <si>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</si>
  <si>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</si>
  <si>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</si>
  <si>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</si>
  <si>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</si>
  <si>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</si>
  <si>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</si>
  <si>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</si>
  <si>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</si>
  <si>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</si>
  <si>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</si>
  <si>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</si>
  <si>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</si>
  <si>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</si>
  <si>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</si>
  <si>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</si>
  <si>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</si>
  <si>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</si>
  <si>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</si>
  <si>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</si>
  <si>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</si>
  <si>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</si>
  <si>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</si>
  <si>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</si>
  <si>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</si>
  <si>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</si>
  <si>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</si>
  <si>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</si>
  <si>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</si>
  <si>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Actualización de la Hacienda Pública / Patrimonio</t>
  </si>
  <si>
    <t>Hacienda Pública/Patrimonio Generado</t>
  </si>
  <si>
    <t>Resultados del Ejercicio (Ahorro / Desahorro)</t>
  </si>
  <si>
    <t>Exceso o Insuficiencia en la Actualización de la Hacienda Pública/Patrimonio</t>
  </si>
  <si>
    <t>Resultado por Posición Monetaria</t>
  </si>
  <si>
    <t>Bajo protesta de decir verdad declaramos que los Estados Financieros y sus Notas son razonablemente correctos y responsabilidad del emisor</t>
  </si>
  <si>
    <t>ENTE PÚBLICO___________</t>
  </si>
  <si>
    <t>CONCILIACIÓN ENTRE LOS INGRESOS PRESUPUESTARIOS Y CONTABLES</t>
  </si>
  <si>
    <t>1. Ingesos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</si>
  <si>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</si>
  <si>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</si>
  <si>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</si>
  <si>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Obsolencia</t>
  </si>
  <si>
    <t>Disminución del Exceso de Provisiones</t>
  </si>
  <si>
    <t>Otros Ingreos y Beneficios Varios</t>
  </si>
  <si>
    <t>Otros Ingresos Contables no Presupuestarios</t>
  </si>
  <si>
    <t>3. Menos Ingresos Presupuestario no Contables</t>
  </si>
  <si>
    <t>Otros Ingresos Presupuestarios no Contables</t>
  </si>
  <si>
    <t>4. Ingrsos Contables (4=1+2-3)</t>
  </si>
  <si>
    <t>Bajo protesta de decir verdad declaramos que los Estados Financieros y sus Notas</t>
  </si>
  <si>
    <t>son razonablemente correctos y responsabilidad del emisor.</t>
  </si>
  <si>
    <t>ESTADO ANALÍTICO DEL EJERCICIO DEL PRESUPUESTO DE EGRESOS CLASIFICACIÓN POR OBJETO DEL GASTO
 (CAPÍTULO Y CONCEPTO)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</si>
  <si>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</si>
  <si>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</si>
  <si>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</si>
  <si>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</si>
  <si>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</si>
  <si>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</si>
  <si>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</si>
  <si>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</si>
  <si>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6= (3-4)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</si>
  <si>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</si>
  <si>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</si>
  <si>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</si>
  <si>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</si>
  <si>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</si>
  <si>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</si>
  <si>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</si>
  <si>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</si>
  <si>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</si>
  <si>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</si>
  <si>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</si>
  <si>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</si>
  <si>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</si>
  <si>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</si>
  <si>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</si>
  <si>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</si>
  <si>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</si>
  <si>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</si>
  <si>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</si>
  <si>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</si>
  <si>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</si>
  <si>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</si>
  <si>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</si>
  <si>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</si>
  <si>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</si>
  <si>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</si>
  <si>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al Resto del Sector Público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</si>
  <si>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</si>
  <si>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</si>
  <si>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</si>
  <si>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</si>
  <si>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</si>
  <si>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</si>
  <si>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</si>
  <si>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</si>
  <si>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</si>
  <si>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</si>
  <si>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</si>
  <si>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</si>
  <si>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</si>
  <si>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</si>
  <si>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</si>
  <si>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</si>
  <si>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</si>
  <si>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</si>
  <si>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</si>
  <si>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</si>
  <si>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</si>
  <si>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</si>
  <si>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</si>
  <si>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</si>
  <si>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</si>
  <si>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</si>
  <si>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</si>
  <si>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</si>
  <si>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ESTADO ANALÍTICO DEL EJERCICIO DEL PRESUPUESTO DE EGRESOS</t>
  </si>
  <si>
    <t>CLASIFICACIÓN ECONÓMICA (POR TIPO DE GASTO)</t>
  </si>
  <si>
    <t>Subejercicio</t>
  </si>
  <si>
    <t>Aprobado</t>
  </si>
  <si>
    <t>Ampliaciones/ (Reducciones)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</si>
  <si>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</si>
  <si>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</si>
  <si>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</si>
  <si>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</si>
  <si>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</si>
  <si>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</si>
  <si>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</si>
  <si>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ENTE PÚBLICO</t>
  </si>
  <si>
    <t>ESTADO ANALÍTICO DEL EJERCICIO DEL PRESUPUESTO DE EGRESOS CLASIFICACIÓN ADMINISTRATIVA</t>
  </si>
  <si>
    <t>MUNICIPIO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</si>
  <si>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</si>
  <si>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</si>
  <si>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</si>
  <si>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</si>
  <si>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5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</si>
  <si>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</si>
  <si>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</si>
  <si>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</si>
  <si>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</si>
  <si>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10</t>
  </si>
  <si>
    <t>Dependencia o Unidad Admninistrativa 11</t>
  </si>
  <si>
    <t>Dependencia o Unidad Admninistrativa 12</t>
  </si>
  <si>
    <t>Dependencia o Unidad Admninistrativa 13</t>
  </si>
  <si>
    <t>Dependencia o Unidad Admninistrativa 14</t>
  </si>
  <si>
    <t>Dependencia o Unidad Admninistrativa 15</t>
  </si>
  <si>
    <t>Dependencia o Unidad Admninistrativa 16</t>
  </si>
  <si>
    <t>Dependencia o Unidad Admninistrativa 17</t>
  </si>
  <si>
    <t>Dependencia o Unidad Admninistrativa 18</t>
  </si>
  <si>
    <t>Dependencia o Unidad Admninistrativa 19</t>
  </si>
  <si>
    <t>Dependencia o Unidad Admninistrativa 20</t>
  </si>
  <si>
    <t>Dependencia o Unidad Admninistrativa 21</t>
  </si>
  <si>
    <t>Dependencia o Unidad Admninistrativa 22</t>
  </si>
  <si>
    <t>Dependencia o Unidad Admninistrativa 23</t>
  </si>
  <si>
    <t>Dependencia o Unidad Admninistrativa 24</t>
  </si>
  <si>
    <t>CLASIFICACIÓN FUNCIONAL (FINALIDAD Y FUNCIÓN)</t>
  </si>
  <si>
    <t>Egresos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</si>
  <si>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</si>
  <si>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</si>
  <si>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</si>
  <si>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</si>
  <si>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</si>
  <si>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</si>
  <si>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</si>
  <si>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</si>
  <si>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</si>
  <si>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</si>
  <si>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</si>
  <si>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</si>
  <si>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</si>
  <si>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</si>
  <si>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</si>
  <si>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</si>
  <si>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</si>
  <si>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</si>
  <si>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</si>
  <si>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</si>
  <si>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</si>
  <si>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</si>
  <si>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</si>
  <si>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</si>
  <si>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</si>
  <si>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</si>
  <si>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</si>
  <si>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</si>
  <si>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</si>
  <si>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</si>
  <si>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</si>
  <si>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</si>
  <si>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CONCILIACIÓN ENTRE LOS EGRESOS PRESUPUESTARIOS
Y LOS GASTOS CONTABLES</t>
  </si>
  <si>
    <t>1. Total de Egresos Presupuestarios</t>
  </si>
  <si>
    <t>2. Menos Egresos Presupuestarios no Contables</t>
  </si>
  <si>
    <t>Mobiliario y Equipo de Adminstración</t>
  </si>
  <si>
    <t>Equipo e Instrumental Médico y de Laboratorio</t>
  </si>
  <si>
    <t>Obra Pública en Bienes Propios</t>
  </si>
  <si>
    <t>Concesión de Préstamos</t>
  </si>
  <si>
    <t>Inversiones en Fideicomisos, Mandatos y otros Análogos</t>
  </si>
  <si>
    <t>Provisiones para Contingencias y otras Erogaciones Especiales</t>
  </si>
  <si>
    <t>Armortización de la Deuda 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</si>
  <si>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</si>
  <si>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</si>
  <si>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</si>
  <si>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</si>
  <si>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</si>
  <si>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</si>
  <si>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</si>
  <si>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</si>
  <si>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</si>
  <si>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</si>
  <si>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(4=1-2+3)</t>
  </si>
  <si>
    <t>ESTADO ANALÍTICO DE INGRESOS DETALLADO - LDF</t>
  </si>
  <si>
    <t xml:space="preserve"> Estimado</t>
  </si>
  <si>
    <t>INGRESOS DE LIBRE DISPOSICIÓN</t>
  </si>
  <si>
    <t>A</t>
  </si>
  <si>
    <t>B</t>
  </si>
  <si>
    <t xml:space="preserve">Cuotas y Aportaciones de Seguridad Social </t>
  </si>
  <si>
    <t>C</t>
  </si>
  <si>
    <t xml:space="preserve">Contribuciones de Mejoras </t>
  </si>
  <si>
    <t>D</t>
  </si>
  <si>
    <t>E</t>
  </si>
  <si>
    <t>F</t>
  </si>
  <si>
    <t>G</t>
  </si>
  <si>
    <t xml:space="preserve">Ingresos por Ventas de Bienes y Prestación de Servicios </t>
  </si>
  <si>
    <t>H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</si>
  <si>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</si>
  <si>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</si>
  <si>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</si>
  <si>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</si>
  <si>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</si>
  <si>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</si>
  <si>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</si>
  <si>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</si>
  <si>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</si>
  <si>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</si>
  <si>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</si>
  <si>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</si>
  <si>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</si>
  <si>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</si>
  <si>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</si>
  <si>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</si>
  <si>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J</t>
  </si>
  <si>
    <t>K</t>
  </si>
  <si>
    <t>Otros Convenios y Subsidios</t>
  </si>
  <si>
    <t>L</t>
  </si>
  <si>
    <t>Otros Ingresos de Libre Disposcición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</si>
  <si>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</si>
  <si>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</si>
  <si>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</si>
  <si>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</si>
  <si>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</si>
  <si>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</si>
  <si>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</si>
  <si>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</si>
  <si>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</si>
  <si>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</si>
  <si>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</si>
  <si>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</si>
  <si>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</si>
  <si>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</si>
  <si>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</si>
  <si>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</si>
  <si>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</si>
  <si>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</si>
  <si>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</si>
  <si>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</si>
  <si>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>Ingresos Derivados de Financiamiento</t>
  </si>
  <si>
    <t xml:space="preserve">Total de Ingresos </t>
  </si>
  <si>
    <t>DATOS INFORMATIVOS</t>
  </si>
  <si>
    <t>Ingresos Derivados de Financiamientos con Fuente de Pago de Ingresos de Libre Disposición</t>
  </si>
  <si>
    <t>Ingresos Derivados deFinanciamientos con Fuente de Pago de Transferencias Federales Etiquetadas</t>
  </si>
  <si>
    <t>Impuestos Sobre la Producción, el Consumo y las Transacciones</t>
  </si>
  <si>
    <t>ESTADO ANALÍTICO DEL EJERCICIO DEL PRESUPUESTO DE EGRESOS - LDF
 (CAPÍTULO Y CONCEPTO)</t>
  </si>
  <si>
    <t>Clasificación por Objeto del Gasto (Capítulo y Concepto)</t>
  </si>
  <si>
    <t>GASTO NO ETIQUETADO</t>
  </si>
  <si>
    <t>Materiales y Suinistros</t>
  </si>
  <si>
    <t>Transferencias, Asignaciones, Subsidios y Otras Ayudas</t>
  </si>
  <si>
    <t>Transferencias a Fideicomisos, Mandatos y Análogos</t>
  </si>
  <si>
    <t>Bienes Muebles, Inmuebles e Intangibles</t>
  </si>
  <si>
    <t>Inversión Pública</t>
  </si>
  <si>
    <t>Inversiones Financieras y Otras Provisiones</t>
  </si>
  <si>
    <t>Participaciones y Aportaciones</t>
  </si>
  <si>
    <t>Adeudps de Ejercicios Fiscales Anteriores (ADEFAS)</t>
  </si>
  <si>
    <t>TOTAL DE GASTO NO ETIQUETADO</t>
  </si>
  <si>
    <t>GASTO  ETIQUETADO</t>
  </si>
  <si>
    <t>TOTAL DE GASTO  ETIQUETADO</t>
  </si>
  <si>
    <t>TOTAL DE EGRESOS</t>
  </si>
  <si>
    <t>TOTAL DEL GASTO</t>
  </si>
  <si>
    <t>ESTADO ANALÍTICO DEL EJERCICIO DEL PRESUPUESTO DE EGRESOS CLASIFICACIÓN ADMINISTRATIVA DETALLADO - LDF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</si>
  <si>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</si>
  <si>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</si>
  <si>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</si>
  <si>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</si>
  <si>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</si>
  <si>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</si>
  <si>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</si>
  <si>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</si>
  <si>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</si>
  <si>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</si>
  <si>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Total del Gasto No Etiquetado</t>
  </si>
  <si>
    <t>GASTO ETIQUETADO</t>
  </si>
  <si>
    <t>Total del Gasto Etiquetado</t>
  </si>
  <si>
    <t>BALANCE PRESUPUESTARIO - LDF</t>
  </si>
  <si>
    <t xml:space="preserve"> Estimado/ Aprobado</t>
  </si>
  <si>
    <t>Recaudado/
Pagado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</si>
  <si>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</si>
  <si>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</si>
  <si>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</si>
  <si>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</si>
  <si>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</si>
  <si>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</si>
  <si>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</si>
  <si>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Egresos Presupuestarios</t>
  </si>
  <si>
    <t>B1</t>
  </si>
  <si>
    <t>Gastos no Etiquetado (sin inlcuir Armortización de la Deuda Pública)</t>
  </si>
  <si>
    <t>B2</t>
  </si>
  <si>
    <t>Gasto Etiquetado (sin incluir Amortización de la Deuda Pública)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</si>
  <si>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</si>
  <si>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</si>
  <si>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</si>
  <si>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</si>
  <si>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</si>
  <si>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</si>
  <si>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</si>
  <si>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</si>
  <si>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</si>
  <si>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</si>
  <si>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</si>
  <si>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</si>
  <si>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</si>
  <si>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Balance Primario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</si>
  <si>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</si>
  <si>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</si>
  <si>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</si>
  <si>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</si>
  <si>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</si>
  <si>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</si>
  <si>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</si>
  <si>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</si>
  <si>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</si>
  <si>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</si>
  <si>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</si>
  <si>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</si>
  <si>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</si>
  <si>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</si>
  <si>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Balance Presupuestario de Recursos Disponibles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</si>
  <si>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</si>
  <si>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</si>
  <si>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</si>
  <si>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</si>
  <si>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</si>
  <si>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</si>
  <si>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Balance Presupuestario de Recursos Etiquetados</t>
  </si>
  <si>
    <t>Balance Presupuestario de Recursos Etiquetados sin Financiamiento Neto</t>
  </si>
  <si>
    <t>DEL ____ DE __________ AL _______________________ DE 2019</t>
  </si>
  <si>
    <t>Facultado conforme a su Reglamento</t>
  </si>
  <si>
    <t>CODIGO DE BARRAS</t>
  </si>
  <si>
    <t>Hacienda Pública Municipal</t>
  </si>
  <si>
    <t>SELLO</t>
  </si>
  <si>
    <t>2020</t>
  </si>
  <si>
    <t>ASEJ2020</t>
  </si>
  <si>
    <t>DEL ____ DE __________ AL _______________________ DE 2020</t>
  </si>
  <si>
    <t>Hacienda Pública / Patrimonio Contribuido Neto de 2019</t>
  </si>
  <si>
    <t xml:space="preserve"> Hacienda Pública / Patrimonio Generado Neto de 2019</t>
  </si>
  <si>
    <t>Exceso o insuficiencia en la Actualización de la Hacienda Pública/Patrimonio Neto  2019</t>
  </si>
  <si>
    <t>Hacienda Pública / Patrimonio Neto Final de 2019</t>
  </si>
  <si>
    <t>Cambios en la Hacienda Pública/Patrimonio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</si>
  <si>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</si>
  <si>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</si>
  <si>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 xml:space="preserve"> Hacienda Pública/Patrimonio Neto Final de 2020</t>
  </si>
  <si>
    <t>DEL ______________ AL ______________ DE 2020</t>
  </si>
  <si>
    <t>Año 2020</t>
  </si>
  <si>
    <t>Del 1 de enero al __ de _________ de 2020</t>
  </si>
  <si>
    <t>DEL 1 DE _______ AL __ DE _______ DE 2020</t>
  </si>
  <si>
    <t>CUOTAS PARA LA SEGURIDAD SOCIAL</t>
  </si>
  <si>
    <t>DERECHOS A LOS HIDROCARBUROS (Derogada)</t>
  </si>
  <si>
    <t>ENAJENACIÓN DE BIENES MUEBLES NO SUJETOS A SER INVENTARIADOS (Derogada)</t>
  </si>
  <si>
    <t>ACCESORIOS DE PRODUCTOS (Derogada)</t>
  </si>
  <si>
    <t>OTROS PRODUCTOS QUE GENERAN INGRESOS CORRIENTES (Dereogada)</t>
  </si>
  <si>
    <t>INCENTIVOS DERIVADOS DE LA COLABORACIÓN FISCAL (Derogada)</t>
  </si>
  <si>
    <t>APROVECHAMIENTOS POR APORTACIONES Y COOPERACIONES (Derogada)</t>
  </si>
  <si>
    <t>INGRESOS NO COMPRENDIDOS EN LAS FRACCIONES DE LA LEY DE INGRESOS CAUSADOS EN EJERCICIOS FISCALES ANTERIORES PENDIENTES DE LIQUIDAR O PAGO (Derogada)</t>
  </si>
  <si>
    <t>IMPUESTOS NO COMPRENDIDOS  EN LAS FRACC. DE LA LEY DE ING. CAUSADOS EN EJER. FISCALES ANT. PEND. DE LIQUID. O PAGO (Derogada)</t>
  </si>
  <si>
    <t>FRACC. DE LEY DE ING. CAUSAD. EN EJER. FISCALES ANT. PEND. DE LIQUID. O PAGO (Derogada)</t>
  </si>
  <si>
    <t>TRANSFERENCIAS DEL SECTOR PÚBLICO (Derogada)</t>
  </si>
  <si>
    <t>AYUDAS SOCIALES (Derogada)</t>
  </si>
  <si>
    <t>TRANSFERENCIAS DEL EXTERIOR (Derogada)</t>
  </si>
  <si>
    <t>OTROS INGRESOS DE EJERCICIOS ANTERIORES (Derogada)</t>
  </si>
  <si>
    <r>
      <rPr>
        <sz val="8"/>
        <color theme="1"/>
        <rFont val="Calibri"/>
        <family val="2"/>
      </rPr>
      <t>VEHÍCULOS Y EQUIPO DE TRANSPORTE</t>
    </r>
  </si>
  <si>
    <t>VEHÍCULOS Y EQUIPO DE TRANSPORTE</t>
  </si>
  <si>
    <t>Ingresos no Comprendidos en las Fracciones de la Ley de Ingresos Causados en Ejercicios Fiscales Anteriores Pendientes de Liquidación o Pago (Derogada)</t>
  </si>
  <si>
    <r>
      <t xml:space="preserve">DEL _________ AL ___________ DE </t>
    </r>
    <r>
      <rPr>
        <b/>
        <sz val="14"/>
        <color theme="1"/>
        <rFont val="Calibri"/>
        <family val="2"/>
      </rPr>
      <t>2020</t>
    </r>
  </si>
  <si>
    <r>
      <rPr>
        <sz val="11"/>
        <color theme="1"/>
        <rFont val="Calibri"/>
        <family val="2"/>
      </rPr>
      <t>VEHÍCULOS Y EQUIPO DE TRANSPORTE</t>
    </r>
  </si>
  <si>
    <t>SALDO AL 31 DE DICIEMBRE DE 2019</t>
  </si>
  <si>
    <t>DEL _______________ AL ________________ DE 2020</t>
  </si>
  <si>
    <t>DEL ___ DE ____________ AL ___ DE _____________ DE 2020</t>
  </si>
  <si>
    <t>Derecho a los Hidrocarburos (Derogado)</t>
  </si>
  <si>
    <t>Productos de Capital (Derogado)</t>
  </si>
  <si>
    <t>Transferencias al Resto del Sector Público (Derogado)</t>
  </si>
  <si>
    <t>Ayudas Sociales (Derogado)</t>
  </si>
  <si>
    <t>Transferencias a Fideicomisos, Mandatos y Análogos (Dereogado)</t>
  </si>
  <si>
    <t>DEL 01 DE ENERO AL _______________ DE 2020</t>
  </si>
  <si>
    <t>DEL ___ AL ___ DE ____________________ 2020</t>
  </si>
  <si>
    <t>DEL 01 DE ENERO AL ______________________ DE 2020</t>
  </si>
  <si>
    <t>DEL _____________ AL _______________ DE 2020</t>
  </si>
  <si>
    <t>Transferencias a Fideicomisos, Mandatos y Otros Análogos</t>
  </si>
  <si>
    <t>DEL 01 DE ENERO AL _____________________ DE 2020</t>
  </si>
  <si>
    <t>DEL 01 DE ENERO AL _________________ DE 2020</t>
  </si>
  <si>
    <t>DEL ___ AL ___ DE __________________ 2020</t>
  </si>
  <si>
    <t>Del ___ de ____________ al ___ de _____________ de 2020</t>
  </si>
  <si>
    <t>Del ____ de _________ al ____ de _________ de 2020</t>
  </si>
  <si>
    <t>Del ______ de ____________________ al ____ de_____________________ de 2020</t>
  </si>
  <si>
    <t>Del ____  de _______________ al _____ de __________________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</si>
</sst>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_ ;\-0\ "/>
    <numFmt numFmtId="166" formatCode="[$$-80A]#,##0.00"/>
    <numFmt numFmtId="167" formatCode="#,##0_ ;\-#,##0\ 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39HrP24DhTt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36"/>
      <color theme="1"/>
      <name val="C39HrP24DhTt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1"/>
      <name val="C39HrP24DhTt"/>
    </font>
    <font>
      <sz val="20"/>
      <color theme="1"/>
      <name val="C39HrP24DhTt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9"/>
      <color theme="1"/>
      <name val="Calibri"/>
      <family val="2"/>
      <scheme val="minor"/>
    </font>
    <font>
      <sz val="26"/>
      <color theme="1"/>
      <name val="C39HrP24DhTt"/>
    </font>
    <font>
      <sz val="36"/>
      <color theme="1"/>
      <name val="C39HrP48DhTt"/>
    </font>
    <font>
      <b/>
      <sz val="9"/>
      <color rgb="FF000000"/>
      <name val="Arial"/>
      <family val="2"/>
    </font>
    <font>
      <b/>
      <sz val="11"/>
      <color theme="0"/>
      <name val="Arial"/>
      <family val="2"/>
    </font>
    <font>
      <sz val="24"/>
      <color theme="1"/>
      <name val="C39HrP48DhTt"/>
    </font>
    <font>
      <sz val="14"/>
      <color theme="1"/>
      <name val="Arial"/>
      <family val="2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6" fillId="0" borderId="0" applyFont="0" applyFill="0" applyBorder="0" applyAlignment="0" applyProtection="0"/>
    <xf numFmtId="0" fontId="15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1464">
    <xf numFmtId="0" fontId="0" fillId="0" borderId="0" xfId="0"/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/>
    <xf numFmtId="42" fontId="0" fillId="5" borderId="7" xfId="0" applyNumberFormat="1" applyFill="1" applyBorder="1" applyAlignment="1"/>
    <xf numFmtId="42" fontId="0" fillId="5" borderId="8" xfId="0" applyNumberFormat="1" applyFill="1" applyBorder="1" applyAlignment="1"/>
    <xf numFmtId="0" fontId="13" fillId="5" borderId="9" xfId="0" applyFont="1" applyFill="1" applyBorder="1"/>
    <xf numFmtId="0" fontId="1" fillId="5" borderId="10" xfId="0" applyFont="1" applyFill="1" applyBorder="1" applyAlignment="1">
      <alignment horizontal="center" vertical="center" wrapText="1"/>
    </xf>
    <xf numFmtId="42" fontId="1" fillId="5" borderId="12" xfId="0" applyNumberFormat="1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right"/>
    </xf>
    <xf numFmtId="3" fontId="15" fillId="0" borderId="17" xfId="0" applyNumberFormat="1" applyFont="1" applyFill="1" applyBorder="1"/>
    <xf numFmtId="0" fontId="0" fillId="0" borderId="12" xfId="0" applyBorder="1" applyAlignment="1">
      <alignment horizontal="center"/>
    </xf>
    <xf numFmtId="0" fontId="2" fillId="0" borderId="10" xfId="0" applyFont="1" applyFill="1" applyBorder="1" applyAlignment="1"/>
    <xf numFmtId="3" fontId="15" fillId="0" borderId="12" xfId="0" applyNumberFormat="1" applyFont="1" applyFill="1" applyBorder="1" applyAlignment="1">
      <alignment horizontal="right"/>
    </xf>
    <xf numFmtId="0" fontId="2" fillId="0" borderId="17" xfId="0" applyFont="1" applyFill="1" applyBorder="1" applyAlignment="1"/>
    <xf numFmtId="0" fontId="2" fillId="6" borderId="9" xfId="0" applyFont="1" applyFill="1" applyBorder="1" applyAlignment="1"/>
    <xf numFmtId="3" fontId="15" fillId="6" borderId="12" xfId="0" applyNumberFormat="1" applyFont="1" applyFill="1" applyBorder="1" applyAlignment="1">
      <alignment horizontal="right"/>
    </xf>
    <xf numFmtId="0" fontId="16" fillId="3" borderId="12" xfId="0" applyFont="1" applyFill="1" applyBorder="1"/>
    <xf numFmtId="3" fontId="15" fillId="3" borderId="12" xfId="0" applyNumberFormat="1" applyFont="1" applyFill="1" applyBorder="1" applyAlignment="1">
      <alignment horizontal="right"/>
    </xf>
    <xf numFmtId="0" fontId="0" fillId="3" borderId="12" xfId="0" applyFill="1" applyBorder="1"/>
    <xf numFmtId="0" fontId="2" fillId="0" borderId="17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3" fontId="15" fillId="5" borderId="12" xfId="0" applyNumberFormat="1" applyFont="1" applyFill="1" applyBorder="1" applyAlignment="1">
      <alignment horizontal="right"/>
    </xf>
    <xf numFmtId="0" fontId="17" fillId="3" borderId="12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/>
    <xf numFmtId="3" fontId="18" fillId="5" borderId="12" xfId="0" applyNumberFormat="1" applyFont="1" applyFill="1" applyBorder="1" applyAlignment="1">
      <alignment horizontal="right"/>
    </xf>
    <xf numFmtId="0" fontId="2" fillId="6" borderId="12" xfId="0" applyFont="1" applyFill="1" applyBorder="1" applyAlignment="1">
      <alignment horizontal="right" vertical="center" wrapText="1"/>
    </xf>
    <xf numFmtId="0" fontId="0" fillId="0" borderId="0" xfId="0" applyBorder="1"/>
    <xf numFmtId="42" fontId="0" fillId="0" borderId="0" xfId="0" applyNumberFormat="1" applyBorder="1"/>
    <xf numFmtId="0" fontId="0" fillId="0" borderId="7" xfId="0" applyBorder="1"/>
    <xf numFmtId="0" fontId="0" fillId="0" borderId="0" xfId="0" applyFill="1" applyBorder="1"/>
    <xf numFmtId="42" fontId="11" fillId="0" borderId="0" xfId="0" applyNumberFormat="1" applyFont="1" applyBorder="1" applyAlignment="1">
      <alignment vertical="center"/>
    </xf>
    <xf numFmtId="0" fontId="19" fillId="0" borderId="0" xfId="0" applyFont="1"/>
    <xf numFmtId="0" fontId="19" fillId="5" borderId="6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164" fontId="19" fillId="5" borderId="7" xfId="0" applyNumberFormat="1" applyFont="1" applyFill="1" applyBorder="1" applyAlignment="1">
      <alignment horizontal="right" vertical="center"/>
    </xf>
    <xf numFmtId="164" fontId="19" fillId="5" borderId="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right" vertical="center"/>
    </xf>
    <xf numFmtId="0" fontId="21" fillId="5" borderId="9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164" fontId="19" fillId="0" borderId="17" xfId="0" applyNumberFormat="1" applyFont="1" applyBorder="1" applyAlignment="1">
      <alignment horizontal="right" vertical="center"/>
    </xf>
    <xf numFmtId="164" fontId="19" fillId="0" borderId="3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64" fontId="22" fillId="0" borderId="12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164" fontId="19" fillId="0" borderId="13" xfId="0" applyNumberFormat="1" applyFont="1" applyBorder="1" applyAlignment="1">
      <alignment horizontal="right" vertical="center"/>
    </xf>
    <xf numFmtId="164" fontId="19" fillId="0" borderId="5" xfId="0" applyNumberFormat="1" applyFont="1" applyBorder="1" applyAlignment="1">
      <alignment horizontal="right" vertical="center"/>
    </xf>
    <xf numFmtId="0" fontId="23" fillId="4" borderId="4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left"/>
    </xf>
    <xf numFmtId="164" fontId="22" fillId="0" borderId="11" xfId="0" applyNumberFormat="1" applyFont="1" applyBorder="1" applyAlignment="1">
      <alignment horizontal="right" vertical="center"/>
    </xf>
    <xf numFmtId="164" fontId="22" fillId="0" borderId="13" xfId="0" applyNumberFormat="1" applyFont="1" applyBorder="1" applyAlignment="1">
      <alignment horizontal="right" vertical="center"/>
    </xf>
    <xf numFmtId="164" fontId="22" fillId="0" borderId="5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164" fontId="19" fillId="0" borderId="16" xfId="0" applyNumberFormat="1" applyFont="1" applyBorder="1" applyAlignment="1">
      <alignment horizontal="right" vertical="center"/>
    </xf>
    <xf numFmtId="164" fontId="19" fillId="0" borderId="8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/>
    </xf>
    <xf numFmtId="164" fontId="22" fillId="7" borderId="12" xfId="0" applyNumberFormat="1" applyFont="1" applyFill="1" applyBorder="1" applyAlignment="1">
      <alignment horizontal="right" vertical="center"/>
    </xf>
    <xf numFmtId="164" fontId="22" fillId="8" borderId="12" xfId="0" applyNumberFormat="1" applyFont="1" applyFill="1" applyBorder="1" applyAlignment="1">
      <alignment horizontal="right" vertical="center"/>
    </xf>
    <xf numFmtId="3" fontId="15" fillId="8" borderId="12" xfId="0" applyNumberFormat="1" applyFont="1" applyFill="1" applyBorder="1" applyAlignment="1">
      <alignment horizontal="right"/>
    </xf>
    <xf numFmtId="3" fontId="15" fillId="7" borderId="12" xfId="0" applyNumberFormat="1" applyFont="1" applyFill="1" applyBorder="1" applyAlignment="1">
      <alignment horizontal="right"/>
    </xf>
    <xf numFmtId="0" fontId="19" fillId="0" borderId="2" xfId="0" applyFont="1" applyBorder="1"/>
    <xf numFmtId="0" fontId="19" fillId="0" borderId="0" xfId="0" applyFont="1" applyBorder="1"/>
    <xf numFmtId="0" fontId="23" fillId="0" borderId="0" xfId="0" applyFont="1" applyBorder="1"/>
    <xf numFmtId="0" fontId="23" fillId="4" borderId="0" xfId="0" applyFont="1" applyFill="1" applyBorder="1"/>
    <xf numFmtId="0" fontId="23" fillId="0" borderId="0" xfId="0" applyFont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center"/>
    </xf>
    <xf numFmtId="164" fontId="23" fillId="0" borderId="0" xfId="0" applyNumberFormat="1" applyFont="1" applyBorder="1" applyAlignment="1">
      <alignment horizontal="center" vertical="center"/>
    </xf>
    <xf numFmtId="16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164" fontId="1" fillId="2" borderId="3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5" fillId="2" borderId="12" xfId="0" applyFont="1" applyFill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164" fontId="5" fillId="0" borderId="5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0" fontId="5" fillId="4" borderId="0" xfId="0" applyFont="1" applyFill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5" fillId="0" borderId="0" xfId="0" applyFont="1" applyAlignment="1">
      <alignment horizontal="justify" vertical="center" wrapText="1"/>
    </xf>
    <xf numFmtId="164" fontId="9" fillId="0" borderId="0" xfId="0" applyNumberFormat="1" applyFont="1" applyBorder="1" applyAlignment="1">
      <alignment wrapText="1"/>
    </xf>
    <xf numFmtId="164" fontId="9" fillId="0" borderId="5" xfId="0" applyNumberFormat="1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164" fontId="10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4" fontId="5" fillId="14" borderId="5" xfId="0" applyNumberFormat="1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164" fontId="10" fillId="0" borderId="14" xfId="0" applyNumberFormat="1" applyFont="1" applyFill="1" applyBorder="1" applyAlignment="1">
      <alignment wrapText="1"/>
    </xf>
    <xf numFmtId="164" fontId="10" fillId="0" borderId="15" xfId="0" applyNumberFormat="1" applyFont="1" applyFill="1" applyBorder="1" applyAlignment="1">
      <alignment wrapText="1"/>
    </xf>
    <xf numFmtId="164" fontId="9" fillId="10" borderId="0" xfId="0" applyNumberFormat="1" applyFont="1" applyFill="1" applyBorder="1" applyAlignment="1">
      <alignment wrapText="1"/>
    </xf>
    <xf numFmtId="164" fontId="8" fillId="9" borderId="5" xfId="0" applyNumberFormat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5" fillId="2" borderId="16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42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42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164" fontId="5" fillId="13" borderId="5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164" fontId="5" fillId="17" borderId="5" xfId="0" applyNumberFormat="1" applyFont="1" applyFill="1" applyBorder="1" applyAlignment="1">
      <alignment wrapText="1"/>
    </xf>
    <xf numFmtId="164" fontId="5" fillId="15" borderId="5" xfId="0" applyNumberFormat="1" applyFont="1" applyFill="1" applyBorder="1" applyAlignment="1">
      <alignment wrapText="1"/>
    </xf>
    <xf numFmtId="164" fontId="3" fillId="16" borderId="11" xfId="0" applyNumberFormat="1" applyFont="1" applyFill="1" applyBorder="1" applyAlignment="1">
      <alignment wrapText="1"/>
    </xf>
    <xf numFmtId="164" fontId="3" fillId="12" borderId="11" xfId="0" applyNumberFormat="1" applyFont="1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164" fontId="5" fillId="18" borderId="5" xfId="0" applyNumberFormat="1" applyFont="1" applyFill="1" applyBorder="1" applyAlignment="1">
      <alignment wrapText="1"/>
    </xf>
    <xf numFmtId="0" fontId="27" fillId="3" borderId="0" xfId="0" applyFont="1" applyFill="1" applyBorder="1" applyAlignment="1"/>
    <xf numFmtId="0" fontId="27" fillId="3" borderId="0" xfId="0" applyFont="1" applyFill="1" applyBorder="1" applyAlignment="1">
      <alignment vertical="top"/>
    </xf>
    <xf numFmtId="0" fontId="27" fillId="3" borderId="0" xfId="0" applyFont="1" applyFill="1"/>
    <xf numFmtId="0" fontId="28" fillId="3" borderId="0" xfId="2" applyFont="1" applyFill="1" applyBorder="1" applyAlignment="1"/>
    <xf numFmtId="0" fontId="27" fillId="3" borderId="0" xfId="0" applyFont="1" applyFill="1" applyBorder="1"/>
    <xf numFmtId="0" fontId="30" fillId="3" borderId="0" xfId="2" applyFont="1" applyFill="1" applyBorder="1" applyAlignment="1">
      <alignment horizontal="centerContinuous" vertical="center"/>
    </xf>
    <xf numFmtId="0" fontId="27" fillId="3" borderId="0" xfId="0" applyFont="1" applyFill="1" applyBorder="1" applyAlignment="1">
      <alignment horizontal="centerContinuous"/>
    </xf>
    <xf numFmtId="0" fontId="30" fillId="3" borderId="0" xfId="2" applyFont="1" applyFill="1" applyBorder="1" applyAlignment="1">
      <alignment horizontal="center" vertical="top"/>
    </xf>
    <xf numFmtId="0" fontId="31" fillId="3" borderId="0" xfId="0" applyFont="1" applyFill="1" applyBorder="1" applyAlignment="1">
      <alignment vertical="center"/>
    </xf>
    <xf numFmtId="0" fontId="14" fillId="5" borderId="10" xfId="2" applyFont="1" applyFill="1" applyBorder="1" applyAlignment="1">
      <alignment horizontal="center" vertical="center"/>
    </xf>
    <xf numFmtId="165" fontId="14" fillId="5" borderId="10" xfId="1" applyNumberFormat="1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vertical="center"/>
    </xf>
    <xf numFmtId="0" fontId="27" fillId="3" borderId="4" xfId="0" applyFont="1" applyFill="1" applyBorder="1" applyAlignment="1"/>
    <xf numFmtId="0" fontId="28" fillId="3" borderId="0" xfId="2" applyFont="1" applyFill="1" applyBorder="1" applyAlignment="1">
      <alignment vertical="center"/>
    </xf>
    <xf numFmtId="0" fontId="30" fillId="3" borderId="0" xfId="2" applyFont="1" applyFill="1" applyBorder="1" applyAlignment="1">
      <alignment vertical="top"/>
    </xf>
    <xf numFmtId="0" fontId="30" fillId="20" borderId="0" xfId="2" applyFont="1" applyFill="1" applyBorder="1" applyAlignment="1">
      <alignment vertical="top"/>
    </xf>
    <xf numFmtId="0" fontId="27" fillId="3" borderId="5" xfId="0" applyFont="1" applyFill="1" applyBorder="1"/>
    <xf numFmtId="0" fontId="27" fillId="3" borderId="4" xfId="0" applyFont="1" applyFill="1" applyBorder="1" applyAlignment="1">
      <alignment vertical="top"/>
    </xf>
    <xf numFmtId="0" fontId="28" fillId="3" borderId="0" xfId="2" applyFont="1" applyFill="1" applyBorder="1" applyAlignment="1">
      <alignment vertical="top"/>
    </xf>
    <xf numFmtId="3" fontId="30" fillId="3" borderId="0" xfId="2" applyNumberFormat="1" applyFont="1" applyFill="1" applyBorder="1" applyAlignment="1">
      <alignment vertical="top"/>
    </xf>
    <xf numFmtId="3" fontId="30" fillId="3" borderId="5" xfId="2" applyNumberFormat="1" applyFont="1" applyFill="1" applyBorder="1" applyAlignment="1">
      <alignment vertical="top"/>
    </xf>
    <xf numFmtId="3" fontId="28" fillId="6" borderId="12" xfId="2" applyNumberFormat="1" applyFont="1" applyFill="1" applyBorder="1" applyAlignment="1">
      <alignment vertical="top"/>
    </xf>
    <xf numFmtId="3" fontId="28" fillId="3" borderId="0" xfId="2" applyNumberFormat="1" applyFont="1" applyFill="1" applyBorder="1" applyAlignment="1">
      <alignment vertical="top"/>
    </xf>
    <xf numFmtId="3" fontId="28" fillId="20" borderId="0" xfId="2" applyNumberFormat="1" applyFont="1" applyFill="1" applyBorder="1" applyAlignment="1">
      <alignment vertical="top"/>
    </xf>
    <xf numFmtId="3" fontId="30" fillId="3" borderId="18" xfId="2" applyNumberFormat="1" applyFont="1" applyFill="1" applyBorder="1" applyAlignment="1" applyProtection="1">
      <alignment vertical="top"/>
    </xf>
    <xf numFmtId="3" fontId="30" fillId="3" borderId="0" xfId="2" applyNumberFormat="1" applyFont="1" applyFill="1" applyBorder="1" applyAlignment="1" applyProtection="1">
      <alignment vertical="top"/>
      <protection locked="0"/>
    </xf>
    <xf numFmtId="3" fontId="30" fillId="20" borderId="0" xfId="2" applyNumberFormat="1" applyFont="1" applyFill="1" applyBorder="1" applyAlignment="1" applyProtection="1">
      <alignment vertical="top"/>
      <protection locked="0"/>
    </xf>
    <xf numFmtId="3" fontId="30" fillId="3" borderId="18" xfId="2" applyNumberFormat="1" applyFont="1" applyFill="1" applyBorder="1" applyAlignment="1" applyProtection="1">
      <alignment vertical="top"/>
      <protection locked="0"/>
    </xf>
    <xf numFmtId="3" fontId="30" fillId="3" borderId="19" xfId="2" applyNumberFormat="1" applyFont="1" applyFill="1" applyBorder="1" applyAlignment="1" applyProtection="1">
      <alignment vertical="top"/>
      <protection locked="0"/>
    </xf>
    <xf numFmtId="3" fontId="30" fillId="3" borderId="20" xfId="2" applyNumberFormat="1" applyFont="1" applyFill="1" applyBorder="1" applyAlignment="1" applyProtection="1">
      <alignment vertical="top"/>
    </xf>
    <xf numFmtId="3" fontId="30" fillId="3" borderId="20" xfId="2" applyNumberFormat="1" applyFont="1" applyFill="1" applyBorder="1" applyAlignment="1" applyProtection="1">
      <alignment vertical="top"/>
      <protection locked="0"/>
    </xf>
    <xf numFmtId="3" fontId="30" fillId="3" borderId="21" xfId="2" applyNumberFormat="1" applyFont="1" applyFill="1" applyBorder="1" applyAlignment="1" applyProtection="1">
      <alignment vertical="top"/>
      <protection locked="0"/>
    </xf>
    <xf numFmtId="0" fontId="30" fillId="3" borderId="0" xfId="2" applyFont="1" applyFill="1" applyBorder="1" applyAlignment="1">
      <alignment horizontal="left" vertical="top"/>
    </xf>
    <xf numFmtId="3" fontId="30" fillId="3" borderId="20" xfId="2" applyNumberFormat="1" applyFont="1" applyFill="1" applyBorder="1" applyAlignment="1" applyProtection="1">
      <alignment vertical="center"/>
    </xf>
    <xf numFmtId="3" fontId="30" fillId="3" borderId="0" xfId="2" applyNumberFormat="1" applyFont="1" applyFill="1" applyBorder="1" applyAlignment="1" applyProtection="1">
      <protection locked="0"/>
    </xf>
    <xf numFmtId="3" fontId="30" fillId="20" borderId="0" xfId="2" applyNumberFormat="1" applyFont="1" applyFill="1" applyBorder="1" applyAlignment="1" applyProtection="1">
      <protection locked="0"/>
    </xf>
    <xf numFmtId="3" fontId="30" fillId="3" borderId="20" xfId="2" applyNumberFormat="1" applyFont="1" applyFill="1" applyBorder="1" applyAlignment="1" applyProtection="1">
      <protection locked="0"/>
    </xf>
    <xf numFmtId="3" fontId="30" fillId="3" borderId="21" xfId="2" applyNumberFormat="1" applyFont="1" applyFill="1" applyBorder="1" applyAlignment="1" applyProtection="1">
      <protection locked="0"/>
    </xf>
    <xf numFmtId="3" fontId="30" fillId="3" borderId="20" xfId="2" applyNumberFormat="1" applyFont="1" applyFill="1" applyBorder="1" applyAlignment="1" applyProtection="1">
      <alignment horizontal="right" vertical="center"/>
    </xf>
    <xf numFmtId="0" fontId="27" fillId="3" borderId="0" xfId="0" applyFont="1" applyFill="1" applyBorder="1" applyAlignment="1">
      <alignment horizontal="left" vertical="top"/>
    </xf>
    <xf numFmtId="0" fontId="28" fillId="3" borderId="0" xfId="2" applyFont="1" applyFill="1" applyBorder="1" applyAlignment="1">
      <alignment horizontal="left" vertical="top"/>
    </xf>
    <xf numFmtId="0" fontId="30" fillId="19" borderId="0" xfId="2" applyFont="1" applyFill="1" applyBorder="1" applyAlignment="1">
      <alignment horizontal="left" vertical="top"/>
    </xf>
    <xf numFmtId="3" fontId="27" fillId="3" borderId="22" xfId="0" applyNumberFormat="1" applyFont="1" applyFill="1" applyBorder="1"/>
    <xf numFmtId="3" fontId="27" fillId="3" borderId="20" xfId="0" applyNumberFormat="1" applyFont="1" applyFill="1" applyBorder="1"/>
    <xf numFmtId="0" fontId="30" fillId="10" borderId="0" xfId="2" applyFont="1" applyFill="1" applyBorder="1" applyAlignment="1">
      <alignment horizontal="left" vertical="top"/>
    </xf>
    <xf numFmtId="0" fontId="27" fillId="20" borderId="0" xfId="0" applyFont="1" applyFill="1" applyBorder="1"/>
    <xf numFmtId="0" fontId="27" fillId="3" borderId="0" xfId="0" applyFont="1" applyFill="1" applyBorder="1" applyAlignment="1">
      <alignment horizontal="left" vertical="top" wrapText="1"/>
    </xf>
    <xf numFmtId="0" fontId="27" fillId="3" borderId="4" xfId="0" applyFont="1" applyFill="1" applyBorder="1" applyAlignment="1">
      <alignment horizontal="left" vertical="top" wrapText="1"/>
    </xf>
    <xf numFmtId="3" fontId="28" fillId="6" borderId="12" xfId="2" applyNumberFormat="1" applyFont="1" applyFill="1" applyBorder="1" applyAlignment="1">
      <alignment horizontal="right" wrapText="1"/>
    </xf>
    <xf numFmtId="3" fontId="28" fillId="3" borderId="0" xfId="2" applyNumberFormat="1" applyFont="1" applyFill="1" applyBorder="1" applyAlignment="1">
      <alignment horizontal="right" wrapText="1"/>
    </xf>
    <xf numFmtId="3" fontId="28" fillId="20" borderId="0" xfId="2" applyNumberFormat="1" applyFont="1" applyFill="1" applyBorder="1" applyAlignment="1">
      <alignment horizontal="right" wrapText="1"/>
    </xf>
    <xf numFmtId="3" fontId="28" fillId="3" borderId="0" xfId="2" applyNumberFormat="1" applyFont="1" applyFill="1" applyBorder="1" applyAlignment="1">
      <alignment horizontal="right" vertical="top" wrapText="1"/>
    </xf>
    <xf numFmtId="3" fontId="28" fillId="20" borderId="0" xfId="2" applyNumberFormat="1" applyFont="1" applyFill="1" applyBorder="1" applyAlignment="1">
      <alignment horizontal="right" vertical="top" wrapText="1"/>
    </xf>
    <xf numFmtId="0" fontId="28" fillId="3" borderId="0" xfId="2" applyFont="1" applyFill="1" applyBorder="1" applyAlignment="1">
      <alignment horizontal="left" vertical="top" wrapText="1"/>
    </xf>
    <xf numFmtId="3" fontId="28" fillId="3" borderId="5" xfId="2" applyNumberFormat="1" applyFont="1" applyFill="1" applyBorder="1" applyAlignment="1">
      <alignment horizontal="right" vertical="top" wrapText="1"/>
    </xf>
    <xf numFmtId="3" fontId="28" fillId="6" borderId="12" xfId="2" applyNumberFormat="1" applyFont="1" applyFill="1" applyBorder="1" applyAlignment="1" applyProtection="1">
      <alignment horizontal="right" vertical="top" wrapText="1"/>
      <protection locked="0"/>
    </xf>
    <xf numFmtId="3" fontId="28" fillId="3" borderId="3" xfId="2" applyNumberFormat="1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vertical="top"/>
    </xf>
    <xf numFmtId="0" fontId="28" fillId="3" borderId="7" xfId="2" applyFont="1" applyFill="1" applyBorder="1" applyAlignment="1">
      <alignment vertical="top"/>
    </xf>
    <xf numFmtId="3" fontId="30" fillId="3" borderId="7" xfId="2" applyNumberFormat="1" applyFont="1" applyFill="1" applyBorder="1" applyAlignment="1">
      <alignment vertical="top"/>
    </xf>
    <xf numFmtId="3" fontId="30" fillId="20" borderId="7" xfId="2" applyNumberFormat="1" applyFont="1" applyFill="1" applyBorder="1" applyAlignment="1">
      <alignment vertical="top"/>
    </xf>
    <xf numFmtId="0" fontId="27" fillId="3" borderId="7" xfId="0" applyFont="1" applyFill="1" applyBorder="1" applyAlignment="1">
      <alignment vertical="top"/>
    </xf>
    <xf numFmtId="0" fontId="27" fillId="3" borderId="7" xfId="0" applyFont="1" applyFill="1" applyBorder="1"/>
    <xf numFmtId="0" fontId="27" fillId="3" borderId="8" xfId="0" applyFont="1" applyFill="1" applyBorder="1"/>
    <xf numFmtId="0" fontId="30" fillId="3" borderId="0" xfId="0" applyFont="1" applyFill="1" applyBorder="1" applyAlignment="1">
      <alignment vertical="top"/>
    </xf>
    <xf numFmtId="0" fontId="30" fillId="3" borderId="0" xfId="0" applyFont="1" applyFill="1" applyBorder="1"/>
    <xf numFmtId="43" fontId="30" fillId="3" borderId="0" xfId="1" applyFont="1" applyFill="1" applyBorder="1"/>
    <xf numFmtId="0" fontId="30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right" vertical="top"/>
    </xf>
    <xf numFmtId="0" fontId="28" fillId="3" borderId="0" xfId="0" applyFont="1" applyFill="1" applyBorder="1" applyAlignment="1">
      <alignment vertical="top"/>
    </xf>
    <xf numFmtId="0" fontId="30" fillId="3" borderId="0" xfId="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2" borderId="12" xfId="0" applyFont="1" applyFill="1" applyBorder="1"/>
    <xf numFmtId="164" fontId="3" fillId="0" borderId="0" xfId="0" applyNumberFormat="1" applyFont="1" applyBorder="1"/>
    <xf numFmtId="164" fontId="3" fillId="0" borderId="5" xfId="0" applyNumberFormat="1" applyFont="1" applyBorder="1"/>
    <xf numFmtId="0" fontId="5" fillId="2" borderId="13" xfId="0" applyFont="1" applyFill="1" applyBorder="1"/>
    <xf numFmtId="164" fontId="5" fillId="0" borderId="0" xfId="0" applyNumberFormat="1" applyFont="1" applyBorder="1"/>
    <xf numFmtId="164" fontId="5" fillId="0" borderId="5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Alignment="1">
      <alignment horizontal="justify" vertical="center"/>
    </xf>
    <xf numFmtId="164" fontId="9" fillId="0" borderId="0" xfId="0" applyNumberFormat="1" applyFont="1" applyBorder="1"/>
    <xf numFmtId="164" fontId="9" fillId="0" borderId="5" xfId="0" applyNumberFormat="1" applyFont="1" applyBorder="1"/>
    <xf numFmtId="0" fontId="5" fillId="2" borderId="5" xfId="0" applyFont="1" applyFill="1" applyBorder="1"/>
    <xf numFmtId="164" fontId="10" fillId="0" borderId="0" xfId="0" applyNumberFormat="1" applyFont="1" applyBorder="1"/>
    <xf numFmtId="164" fontId="10" fillId="0" borderId="5" xfId="0" applyNumberFormat="1" applyFont="1" applyBorder="1"/>
    <xf numFmtId="164" fontId="5" fillId="18" borderId="0" xfId="0" applyNumberFormat="1" applyFont="1" applyFill="1" applyBorder="1"/>
    <xf numFmtId="164" fontId="5" fillId="18" borderId="5" xfId="0" applyNumberFormat="1" applyFont="1" applyFill="1" applyBorder="1"/>
    <xf numFmtId="0" fontId="5" fillId="0" borderId="4" xfId="0" applyFont="1" applyBorder="1"/>
    <xf numFmtId="0" fontId="5" fillId="0" borderId="0" xfId="0" applyFont="1" applyBorder="1"/>
    <xf numFmtId="0" fontId="10" fillId="0" borderId="0" xfId="0" applyFont="1" applyBorder="1"/>
    <xf numFmtId="164" fontId="10" fillId="18" borderId="14" xfId="0" applyNumberFormat="1" applyFont="1" applyFill="1" applyBorder="1"/>
    <xf numFmtId="164" fontId="10" fillId="18" borderId="15" xfId="0" applyNumberFormat="1" applyFont="1" applyFill="1" applyBorder="1"/>
    <xf numFmtId="0" fontId="5" fillId="0" borderId="6" xfId="0" applyFont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0" fontId="5" fillId="2" borderId="16" xfId="0" applyFont="1" applyFill="1" applyBorder="1"/>
    <xf numFmtId="0" fontId="10" fillId="0" borderId="7" xfId="0" applyFont="1" applyBorder="1"/>
    <xf numFmtId="164" fontId="5" fillId="0" borderId="0" xfId="0" applyNumberFormat="1" applyFont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3" fillId="7" borderId="10" xfId="0" applyNumberFormat="1" applyFont="1" applyFill="1" applyBorder="1"/>
    <xf numFmtId="164" fontId="3" fillId="19" borderId="11" xfId="0" applyNumberFormat="1" applyFont="1" applyFill="1" applyBorder="1"/>
    <xf numFmtId="3" fontId="28" fillId="19" borderId="12" xfId="2" applyNumberFormat="1" applyFont="1" applyFill="1" applyBorder="1" applyAlignment="1" applyProtection="1">
      <alignment horizontal="right" vertical="top" wrapText="1"/>
    </xf>
    <xf numFmtId="3" fontId="28" fillId="7" borderId="12" xfId="2" applyNumberFormat="1" applyFont="1" applyFill="1" applyBorder="1" applyAlignment="1" applyProtection="1">
      <alignment horizontal="right" vertical="top" wrapText="1"/>
    </xf>
    <xf numFmtId="164" fontId="10" fillId="0" borderId="14" xfId="0" applyNumberFormat="1" applyFont="1" applyBorder="1"/>
    <xf numFmtId="164" fontId="10" fillId="0" borderId="15" xfId="0" applyNumberFormat="1" applyFont="1" applyBorder="1"/>
    <xf numFmtId="164" fontId="5" fillId="16" borderId="0" xfId="0" applyNumberFormat="1" applyFont="1" applyFill="1" applyBorder="1"/>
    <xf numFmtId="164" fontId="5" fillId="12" borderId="5" xfId="0" applyNumberFormat="1" applyFont="1" applyFill="1" applyBorder="1"/>
    <xf numFmtId="0" fontId="23" fillId="0" borderId="0" xfId="0" applyFont="1"/>
    <xf numFmtId="0" fontId="23" fillId="4" borderId="0" xfId="0" applyFont="1" applyFill="1"/>
    <xf numFmtId="0" fontId="23" fillId="0" borderId="0" xfId="0" applyFont="1" applyAlignment="1">
      <alignment vertical="center"/>
    </xf>
    <xf numFmtId="0" fontId="23" fillId="4" borderId="0" xfId="0" applyFont="1" applyFill="1" applyAlignment="1">
      <alignment vertic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164" fontId="22" fillId="12" borderId="12" xfId="0" applyNumberFormat="1" applyFont="1" applyFill="1" applyBorder="1" applyAlignment="1">
      <alignment horizontal="right" vertical="center"/>
    </xf>
    <xf numFmtId="164" fontId="22" fillId="16" borderId="1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/>
    <xf numFmtId="164" fontId="5" fillId="0" borderId="5" xfId="0" applyNumberFormat="1" applyFont="1" applyFill="1" applyBorder="1"/>
    <xf numFmtId="164" fontId="10" fillId="0" borderId="14" xfId="0" applyNumberFormat="1" applyFont="1" applyFill="1" applyBorder="1"/>
    <xf numFmtId="164" fontId="10" fillId="0" borderId="15" xfId="0" applyNumberFormat="1" applyFont="1" applyFill="1" applyBorder="1"/>
    <xf numFmtId="0" fontId="1" fillId="5" borderId="4" xfId="0" applyFont="1" applyFill="1" applyBorder="1" applyAlignment="1"/>
    <xf numFmtId="0" fontId="1" fillId="5" borderId="0" xfId="0" applyFont="1" applyFill="1" applyBorder="1" applyAlignment="1"/>
    <xf numFmtId="42" fontId="1" fillId="5" borderId="0" xfId="0" applyNumberFormat="1" applyFont="1" applyFill="1" applyBorder="1" applyAlignment="1"/>
    <xf numFmtId="42" fontId="1" fillId="5" borderId="5" xfId="0" applyNumberFormat="1" applyFont="1" applyFill="1" applyBorder="1" applyAlignment="1"/>
    <xf numFmtId="42" fontId="0" fillId="0" borderId="0" xfId="0" applyNumberFormat="1"/>
    <xf numFmtId="0" fontId="2" fillId="0" borderId="1" xfId="0" applyFont="1" applyBorder="1"/>
    <xf numFmtId="0" fontId="0" fillId="0" borderId="2" xfId="0" applyBorder="1"/>
    <xf numFmtId="49" fontId="0" fillId="0" borderId="1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35" fillId="6" borderId="12" xfId="0" applyFont="1" applyFill="1" applyBorder="1" applyAlignment="1">
      <alignment horizontal="center"/>
    </xf>
    <xf numFmtId="0" fontId="35" fillId="6" borderId="12" xfId="0" applyFont="1" applyFill="1" applyBorder="1"/>
    <xf numFmtId="42" fontId="1" fillId="6" borderId="12" xfId="0" applyNumberFormat="1" applyFont="1" applyFill="1" applyBorder="1" applyAlignment="1">
      <alignment horizontal="center"/>
    </xf>
    <xf numFmtId="42" fontId="36" fillId="6" borderId="12" xfId="0" applyNumberFormat="1" applyFont="1" applyFill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2" xfId="0" applyFont="1" applyBorder="1"/>
    <xf numFmtId="42" fontId="1" fillId="0" borderId="12" xfId="0" applyNumberFormat="1" applyFont="1" applyBorder="1" applyAlignment="1">
      <alignment horizontal="center"/>
    </xf>
    <xf numFmtId="42" fontId="36" fillId="0" borderId="12" xfId="0" applyNumberFormat="1" applyFont="1" applyBorder="1" applyAlignment="1">
      <alignment horizontal="center"/>
    </xf>
    <xf numFmtId="0" fontId="0" fillId="3" borderId="12" xfId="0" applyFont="1" applyFill="1" applyBorder="1" applyAlignment="1">
      <alignment horizontal="center" vertical="center" wrapText="1"/>
    </xf>
    <xf numFmtId="42" fontId="1" fillId="0" borderId="11" xfId="0" applyNumberFormat="1" applyFont="1" applyBorder="1" applyAlignment="1">
      <alignment horizontal="center"/>
    </xf>
    <xf numFmtId="42" fontId="1" fillId="0" borderId="0" xfId="0" applyNumberFormat="1" applyFont="1" applyBorder="1" applyAlignment="1">
      <alignment horizontal="center"/>
    </xf>
    <xf numFmtId="164" fontId="10" fillId="17" borderId="14" xfId="0" applyNumberFormat="1" applyFont="1" applyFill="1" applyBorder="1"/>
    <xf numFmtId="164" fontId="10" fillId="21" borderId="15" xfId="0" applyNumberFormat="1" applyFont="1" applyFill="1" applyBorder="1"/>
    <xf numFmtId="42" fontId="1" fillId="21" borderId="12" xfId="0" applyNumberFormat="1" applyFont="1" applyFill="1" applyBorder="1" applyAlignment="1">
      <alignment horizontal="center"/>
    </xf>
    <xf numFmtId="42" fontId="36" fillId="17" borderId="12" xfId="0" applyNumberFormat="1" applyFont="1" applyFill="1" applyBorder="1" applyAlignment="1">
      <alignment horizontal="center"/>
    </xf>
    <xf numFmtId="0" fontId="5" fillId="0" borderId="13" xfId="0" applyFont="1" applyFill="1" applyBorder="1"/>
    <xf numFmtId="164" fontId="10" fillId="22" borderId="0" xfId="0" applyNumberFormat="1" applyFont="1" applyFill="1" applyBorder="1"/>
    <xf numFmtId="164" fontId="10" fillId="23" borderId="5" xfId="0" applyNumberFormat="1" applyFont="1" applyFill="1" applyBorder="1"/>
    <xf numFmtId="0" fontId="0" fillId="0" borderId="0" xfId="0" applyProtection="1"/>
    <xf numFmtId="0" fontId="5" fillId="0" borderId="0" xfId="0" applyFont="1" applyProtection="1"/>
    <xf numFmtId="0" fontId="40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2" borderId="6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42" fillId="0" borderId="0" xfId="0" applyFont="1" applyAlignment="1" applyProtection="1">
      <alignment horizontal="center" vertic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1" fillId="0" borderId="4" xfId="0" applyFont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6" fillId="0" borderId="6" xfId="0" applyFont="1" applyBorder="1" applyAlignment="1" applyProtection="1">
      <alignment horizontal="left"/>
    </xf>
    <xf numFmtId="0" fontId="36" fillId="0" borderId="7" xfId="0" applyFont="1" applyBorder="1" applyAlignment="1" applyProtection="1">
      <alignment horizontal="left"/>
    </xf>
    <xf numFmtId="4" fontId="36" fillId="0" borderId="7" xfId="0" applyNumberFormat="1" applyFont="1" applyBorder="1" applyAlignment="1" applyProtection="1">
      <alignment horizontal="right"/>
    </xf>
    <xf numFmtId="4" fontId="36" fillId="0" borderId="8" xfId="0" applyNumberFormat="1" applyFont="1" applyBorder="1" applyAlignment="1" applyProtection="1">
      <alignment horizontal="right"/>
    </xf>
    <xf numFmtId="164" fontId="5" fillId="13" borderId="0" xfId="0" applyNumberFormat="1" applyFont="1" applyFill="1" applyBorder="1"/>
    <xf numFmtId="164" fontId="5" fillId="25" borderId="5" xfId="0" applyNumberFormat="1" applyFont="1" applyFill="1" applyBorder="1"/>
    <xf numFmtId="164" fontId="5" fillId="15" borderId="0" xfId="0" applyNumberFormat="1" applyFont="1" applyFill="1" applyBorder="1"/>
    <xf numFmtId="0" fontId="43" fillId="0" borderId="0" xfId="0" applyFont="1"/>
    <xf numFmtId="42" fontId="43" fillId="0" borderId="0" xfId="0" applyNumberFormat="1" applyFont="1"/>
    <xf numFmtId="42" fontId="44" fillId="5" borderId="12" xfId="0" applyNumberFormat="1" applyFont="1" applyFill="1" applyBorder="1" applyAlignment="1">
      <alignment horizontal="center" vertical="center" wrapText="1"/>
    </xf>
    <xf numFmtId="167" fontId="25" fillId="5" borderId="12" xfId="0" applyNumberFormat="1" applyFont="1" applyFill="1" applyBorder="1" applyAlignment="1">
      <alignment horizontal="center" vertical="center" wrapText="1"/>
    </xf>
    <xf numFmtId="42" fontId="25" fillId="5" borderId="12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/>
    <xf numFmtId="0" fontId="20" fillId="0" borderId="10" xfId="0" applyFont="1" applyFill="1" applyBorder="1" applyAlignment="1">
      <alignment horizontal="center" vertical="center" wrapText="1"/>
    </xf>
    <xf numFmtId="42" fontId="20" fillId="3" borderId="12" xfId="0" applyNumberFormat="1" applyFont="1" applyFill="1" applyBorder="1" applyAlignment="1">
      <alignment horizontal="center" vertical="center" wrapText="1"/>
    </xf>
    <xf numFmtId="0" fontId="44" fillId="6" borderId="12" xfId="0" applyFont="1" applyFill="1" applyBorder="1" applyAlignment="1">
      <alignment horizontal="center"/>
    </xf>
    <xf numFmtId="0" fontId="44" fillId="6" borderId="11" xfId="0" applyFont="1" applyFill="1" applyBorder="1"/>
    <xf numFmtId="0" fontId="45" fillId="0" borderId="13" xfId="0" applyFont="1" applyBorder="1"/>
    <xf numFmtId="0" fontId="45" fillId="0" borderId="11" xfId="0" applyFont="1" applyBorder="1"/>
    <xf numFmtId="44" fontId="45" fillId="0" borderId="12" xfId="3" applyFont="1" applyBorder="1" applyAlignment="1">
      <alignment horizontal="center"/>
    </xf>
    <xf numFmtId="42" fontId="45" fillId="0" borderId="12" xfId="0" applyNumberFormat="1" applyFont="1" applyBorder="1" applyAlignment="1">
      <alignment horizontal="center"/>
    </xf>
    <xf numFmtId="0" fontId="45" fillId="0" borderId="16" xfId="0" applyFont="1" applyBorder="1"/>
    <xf numFmtId="0" fontId="45" fillId="19" borderId="11" xfId="0" applyFont="1" applyFill="1" applyBorder="1"/>
    <xf numFmtId="44" fontId="45" fillId="19" borderId="12" xfId="3" applyFont="1" applyFill="1" applyBorder="1" applyAlignment="1">
      <alignment horizontal="center"/>
    </xf>
    <xf numFmtId="42" fontId="45" fillId="19" borderId="12" xfId="0" applyNumberFormat="1" applyFont="1" applyFill="1" applyBorder="1" applyAlignment="1">
      <alignment horizontal="center"/>
    </xf>
    <xf numFmtId="0" fontId="44" fillId="6" borderId="6" xfId="0" applyFont="1" applyFill="1" applyBorder="1" applyAlignment="1">
      <alignment horizontal="center"/>
    </xf>
    <xf numFmtId="0" fontId="44" fillId="6" borderId="12" xfId="0" applyFont="1" applyFill="1" applyBorder="1"/>
    <xf numFmtId="0" fontId="45" fillId="0" borderId="17" xfId="0" applyFont="1" applyFill="1" applyBorder="1"/>
    <xf numFmtId="44" fontId="45" fillId="0" borderId="12" xfId="3" applyFont="1" applyFill="1" applyBorder="1" applyAlignment="1">
      <alignment horizontal="center"/>
    </xf>
    <xf numFmtId="0" fontId="45" fillId="0" borderId="13" xfId="0" applyFont="1" applyFill="1" applyBorder="1"/>
    <xf numFmtId="0" fontId="45" fillId="0" borderId="16" xfId="0" applyFont="1" applyFill="1" applyBorder="1"/>
    <xf numFmtId="0" fontId="45" fillId="0" borderId="11" xfId="0" applyFont="1" applyFill="1" applyBorder="1"/>
    <xf numFmtId="0" fontId="44" fillId="6" borderId="1" xfId="0" applyFont="1" applyFill="1" applyBorder="1" applyAlignment="1">
      <alignment horizontal="center"/>
    </xf>
    <xf numFmtId="0" fontId="45" fillId="0" borderId="11" xfId="0" applyFont="1" applyFill="1" applyBorder="1" applyAlignment="1"/>
    <xf numFmtId="42" fontId="45" fillId="0" borderId="12" xfId="0" applyNumberFormat="1" applyFont="1" applyFill="1" applyBorder="1" applyAlignment="1">
      <alignment horizontal="center"/>
    </xf>
    <xf numFmtId="0" fontId="45" fillId="0" borderId="11" xfId="0" applyFont="1" applyFill="1" applyBorder="1" applyAlignment="1">
      <alignment wrapText="1"/>
    </xf>
    <xf numFmtId="0" fontId="45" fillId="19" borderId="11" xfId="0" applyFont="1" applyFill="1" applyBorder="1" applyAlignment="1"/>
    <xf numFmtId="0" fontId="44" fillId="10" borderId="6" xfId="0" applyFont="1" applyFill="1" applyBorder="1" applyAlignment="1">
      <alignment horizontal="center" vertical="top"/>
    </xf>
    <xf numFmtId="0" fontId="44" fillId="10" borderId="12" xfId="0" applyFont="1" applyFill="1" applyBorder="1" applyAlignment="1">
      <alignment wrapText="1"/>
    </xf>
    <xf numFmtId="42" fontId="44" fillId="10" borderId="12" xfId="0" applyNumberFormat="1" applyFont="1" applyFill="1" applyBorder="1" applyAlignment="1">
      <alignment horizontal="center"/>
    </xf>
    <xf numFmtId="42" fontId="44" fillId="6" borderId="12" xfId="0" applyNumberFormat="1" applyFont="1" applyFill="1" applyBorder="1" applyAlignment="1">
      <alignment horizontal="center"/>
    </xf>
    <xf numFmtId="0" fontId="44" fillId="0" borderId="17" xfId="0" applyFont="1" applyFill="1" applyBorder="1" applyAlignment="1">
      <alignment horizontal="right"/>
    </xf>
    <xf numFmtId="0" fontId="44" fillId="0" borderId="13" xfId="0" applyFont="1" applyFill="1" applyBorder="1" applyAlignment="1">
      <alignment horizontal="right"/>
    </xf>
    <xf numFmtId="0" fontId="44" fillId="0" borderId="16" xfId="0" applyFont="1" applyFill="1" applyBorder="1" applyAlignment="1">
      <alignment horizontal="right"/>
    </xf>
    <xf numFmtId="0" fontId="14" fillId="26" borderId="4" xfId="0" applyFont="1" applyFill="1" applyBorder="1" applyAlignment="1">
      <alignment horizontal="center" vertical="top"/>
    </xf>
    <xf numFmtId="0" fontId="44" fillId="26" borderId="12" xfId="0" applyFont="1" applyFill="1" applyBorder="1"/>
    <xf numFmtId="42" fontId="44" fillId="26" borderId="12" xfId="0" applyNumberFormat="1" applyFont="1" applyFill="1" applyBorder="1" applyAlignment="1">
      <alignment horizontal="center"/>
    </xf>
    <xf numFmtId="0" fontId="45" fillId="19" borderId="17" xfId="0" applyFont="1" applyFill="1" applyBorder="1" applyAlignment="1">
      <alignment horizontal="right"/>
    </xf>
    <xf numFmtId="0" fontId="45" fillId="19" borderId="13" xfId="0" applyFont="1" applyFill="1" applyBorder="1" applyAlignment="1">
      <alignment horizontal="right"/>
    </xf>
    <xf numFmtId="0" fontId="45" fillId="19" borderId="16" xfId="0" applyFont="1" applyFill="1" applyBorder="1" applyAlignment="1">
      <alignment horizontal="right"/>
    </xf>
    <xf numFmtId="0" fontId="14" fillId="6" borderId="4" xfId="0" applyFont="1" applyFill="1" applyBorder="1" applyAlignment="1">
      <alignment horizontal="center" vertical="top"/>
    </xf>
    <xf numFmtId="0" fontId="45" fillId="0" borderId="17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16" xfId="0" applyFont="1" applyBorder="1" applyAlignment="1">
      <alignment horizontal="right"/>
    </xf>
    <xf numFmtId="44" fontId="45" fillId="19" borderId="17" xfId="3" applyFont="1" applyFill="1" applyBorder="1" applyAlignment="1">
      <alignment horizontal="center"/>
    </xf>
    <xf numFmtId="42" fontId="45" fillId="19" borderId="17" xfId="0" applyNumberFormat="1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top"/>
    </xf>
    <xf numFmtId="0" fontId="44" fillId="0" borderId="17" xfId="0" applyFont="1" applyBorder="1" applyAlignment="1">
      <alignment horizontal="right"/>
    </xf>
    <xf numFmtId="0" fontId="45" fillId="0" borderId="12" xfId="0" applyFont="1" applyBorder="1"/>
    <xf numFmtId="0" fontId="44" fillId="0" borderId="13" xfId="0" applyFont="1" applyBorder="1" applyAlignment="1">
      <alignment horizontal="right"/>
    </xf>
    <xf numFmtId="0" fontId="44" fillId="0" borderId="16" xfId="0" applyFont="1" applyBorder="1" applyAlignment="1">
      <alignment horizontal="right"/>
    </xf>
    <xf numFmtId="0" fontId="45" fillId="19" borderId="12" xfId="0" applyFont="1" applyFill="1" applyBorder="1"/>
    <xf numFmtId="0" fontId="44" fillId="0" borderId="4" xfId="0" applyFont="1" applyBorder="1" applyAlignment="1">
      <alignment horizontal="right"/>
    </xf>
    <xf numFmtId="0" fontId="45" fillId="0" borderId="0" xfId="0" applyFont="1" applyBorder="1"/>
    <xf numFmtId="42" fontId="45" fillId="0" borderId="0" xfId="0" applyNumberFormat="1" applyFont="1" applyBorder="1" applyAlignment="1">
      <alignment horizontal="center"/>
    </xf>
    <xf numFmtId="9" fontId="45" fillId="0" borderId="5" xfId="4" applyFont="1" applyBorder="1" applyAlignment="1">
      <alignment horizontal="center"/>
    </xf>
    <xf numFmtId="0" fontId="44" fillId="0" borderId="2" xfId="0" applyFont="1" applyFill="1" applyBorder="1" applyAlignment="1">
      <alignment horizontal="right"/>
    </xf>
    <xf numFmtId="42" fontId="32" fillId="0" borderId="2" xfId="0" applyNumberFormat="1" applyFont="1" applyFill="1" applyBorder="1"/>
    <xf numFmtId="42" fontId="32" fillId="0" borderId="3" xfId="0" applyNumberFormat="1" applyFont="1" applyFill="1" applyBorder="1"/>
    <xf numFmtId="42" fontId="32" fillId="19" borderId="10" xfId="0" applyNumberFormat="1" applyFont="1" applyFill="1" applyBorder="1"/>
    <xf numFmtId="42" fontId="14" fillId="19" borderId="11" xfId="0" applyNumberFormat="1" applyFont="1" applyFill="1" applyBorder="1" applyAlignment="1">
      <alignment horizontal="right"/>
    </xf>
    <xf numFmtId="0" fontId="44" fillId="0" borderId="6" xfId="0" applyFont="1" applyFill="1" applyBorder="1"/>
    <xf numFmtId="0" fontId="44" fillId="0" borderId="7" xfId="0" applyFont="1" applyFill="1" applyBorder="1" applyAlignment="1">
      <alignment horizontal="right"/>
    </xf>
    <xf numFmtId="42" fontId="44" fillId="0" borderId="7" xfId="0" applyNumberFormat="1" applyFont="1" applyFill="1" applyBorder="1"/>
    <xf numFmtId="42" fontId="44" fillId="0" borderId="10" xfId="0" applyNumberFormat="1" applyFont="1" applyFill="1" applyBorder="1"/>
    <xf numFmtId="42" fontId="45" fillId="0" borderId="11" xfId="0" applyNumberFormat="1" applyFont="1" applyFill="1" applyBorder="1"/>
    <xf numFmtId="0" fontId="44" fillId="10" borderId="9" xfId="0" applyFont="1" applyFill="1" applyBorder="1"/>
    <xf numFmtId="0" fontId="44" fillId="10" borderId="10" xfId="0" applyFont="1" applyFill="1" applyBorder="1" applyAlignment="1">
      <alignment horizontal="center" vertical="center" wrapText="1"/>
    </xf>
    <xf numFmtId="42" fontId="32" fillId="10" borderId="12" xfId="0" applyNumberFormat="1" applyFont="1" applyFill="1" applyBorder="1" applyAlignment="1">
      <alignment horizontal="center" vertical="center" wrapText="1"/>
    </xf>
    <xf numFmtId="42" fontId="44" fillId="10" borderId="12" xfId="0" applyNumberFormat="1" applyFont="1" applyFill="1" applyBorder="1" applyAlignment="1">
      <alignment horizontal="center" vertical="center" wrapText="1"/>
    </xf>
    <xf numFmtId="0" fontId="45" fillId="10" borderId="9" xfId="0" applyFont="1" applyFill="1" applyBorder="1"/>
    <xf numFmtId="0" fontId="45" fillId="10" borderId="11" xfId="0" applyFont="1" applyFill="1" applyBorder="1"/>
    <xf numFmtId="44" fontId="45" fillId="10" borderId="12" xfId="0" applyNumberFormat="1" applyFont="1" applyFill="1" applyBorder="1"/>
    <xf numFmtId="44" fontId="45" fillId="10" borderId="12" xfId="3" applyFont="1" applyFill="1" applyBorder="1"/>
    <xf numFmtId="42" fontId="45" fillId="10" borderId="12" xfId="0" applyNumberFormat="1" applyFont="1" applyFill="1" applyBorder="1"/>
    <xf numFmtId="44" fontId="45" fillId="10" borderId="12" xfId="3" applyFont="1" applyFill="1" applyBorder="1" applyAlignment="1">
      <alignment horizontal="center"/>
    </xf>
    <xf numFmtId="0" fontId="44" fillId="10" borderId="11" xfId="0" applyFont="1" applyFill="1" applyBorder="1"/>
    <xf numFmtId="42" fontId="32" fillId="10" borderId="12" xfId="0" applyNumberFormat="1" applyFont="1" applyFill="1" applyBorder="1"/>
    <xf numFmtId="42" fontId="44" fillId="10" borderId="12" xfId="0" applyNumberFormat="1" applyFont="1" applyFill="1" applyBorder="1"/>
    <xf numFmtId="0" fontId="45" fillId="10" borderId="4" xfId="0" applyFont="1" applyFill="1" applyBorder="1"/>
    <xf numFmtId="0" fontId="45" fillId="10" borderId="0" xfId="0" applyFont="1" applyFill="1" applyBorder="1"/>
    <xf numFmtId="42" fontId="45" fillId="10" borderId="0" xfId="0" applyNumberFormat="1" applyFont="1" applyFill="1" applyBorder="1"/>
    <xf numFmtId="42" fontId="45" fillId="10" borderId="5" xfId="0" applyNumberFormat="1" applyFont="1" applyFill="1" applyBorder="1"/>
    <xf numFmtId="0" fontId="45" fillId="10" borderId="12" xfId="0" applyFont="1" applyFill="1" applyBorder="1" applyAlignment="1">
      <alignment horizontal="center" vertical="center"/>
    </xf>
    <xf numFmtId="0" fontId="45" fillId="10" borderId="12" xfId="0" applyFont="1" applyFill="1" applyBorder="1"/>
    <xf numFmtId="3" fontId="45" fillId="10" borderId="5" xfId="0" applyNumberFormat="1" applyFont="1" applyFill="1" applyBorder="1" applyAlignment="1">
      <alignment horizontal="right"/>
    </xf>
    <xf numFmtId="0" fontId="44" fillId="10" borderId="11" xfId="0" applyFont="1" applyFill="1" applyBorder="1" applyAlignment="1">
      <alignment horizontal="right"/>
    </xf>
    <xf numFmtId="0" fontId="20" fillId="0" borderId="7" xfId="0" applyFont="1" applyBorder="1" applyAlignment="1">
      <alignment horizontal="center"/>
    </xf>
    <xf numFmtId="42" fontId="43" fillId="0" borderId="0" xfId="0" applyNumberFormat="1" applyFont="1" applyBorder="1"/>
    <xf numFmtId="42" fontId="20" fillId="0" borderId="0" xfId="0" applyNumberFormat="1" applyFont="1" applyBorder="1" applyAlignment="1">
      <alignment horizontal="center"/>
    </xf>
    <xf numFmtId="42" fontId="20" fillId="0" borderId="0" xfId="0" applyNumberFormat="1" applyFont="1" applyAlignment="1">
      <alignment horizontal="center"/>
    </xf>
    <xf numFmtId="42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6" xfId="0" applyFont="1" applyBorder="1"/>
    <xf numFmtId="0" fontId="43" fillId="0" borderId="7" xfId="0" applyFont="1" applyBorder="1"/>
    <xf numFmtId="42" fontId="43" fillId="0" borderId="7" xfId="0" applyNumberFormat="1" applyFont="1" applyBorder="1"/>
    <xf numFmtId="42" fontId="43" fillId="0" borderId="8" xfId="0" applyNumberFormat="1" applyFont="1" applyBorder="1"/>
    <xf numFmtId="0" fontId="21" fillId="3" borderId="0" xfId="5" applyFont="1" applyFill="1"/>
    <xf numFmtId="0" fontId="23" fillId="3" borderId="0" xfId="0" applyFont="1" applyFill="1"/>
    <xf numFmtId="0" fontId="21" fillId="3" borderId="0" xfId="5" applyFont="1" applyFill="1" applyAlignment="1">
      <alignment horizontal="center"/>
    </xf>
    <xf numFmtId="37" fontId="18" fillId="5" borderId="12" xfId="1" applyNumberFormat="1" applyFont="1" applyFill="1" applyBorder="1" applyAlignment="1" applyProtection="1">
      <alignment horizontal="center" vertical="center"/>
    </xf>
    <xf numFmtId="37" fontId="18" fillId="5" borderId="12" xfId="1" applyNumberFormat="1" applyFont="1" applyFill="1" applyBorder="1" applyAlignment="1" applyProtection="1">
      <alignment horizontal="center" wrapText="1"/>
    </xf>
    <xf numFmtId="37" fontId="18" fillId="5" borderId="12" xfId="1" applyNumberFormat="1" applyFont="1" applyFill="1" applyBorder="1" applyAlignment="1" applyProtection="1">
      <alignment horizontal="center"/>
    </xf>
    <xf numFmtId="0" fontId="47" fillId="3" borderId="1" xfId="5" applyFont="1" applyFill="1" applyBorder="1"/>
    <xf numFmtId="0" fontId="47" fillId="3" borderId="2" xfId="5" applyFont="1" applyFill="1" applyBorder="1"/>
    <xf numFmtId="0" fontId="47" fillId="3" borderId="3" xfId="5" applyFont="1" applyFill="1" applyBorder="1"/>
    <xf numFmtId="0" fontId="47" fillId="3" borderId="17" xfId="5" applyFont="1" applyFill="1" applyBorder="1" applyAlignment="1">
      <alignment horizontal="center"/>
    </xf>
    <xf numFmtId="0" fontId="27" fillId="6" borderId="11" xfId="0" applyFont="1" applyFill="1" applyBorder="1"/>
    <xf numFmtId="44" fontId="49" fillId="6" borderId="17" xfId="3" applyFont="1" applyFill="1" applyBorder="1" applyAlignment="1">
      <alignment horizontal="right"/>
    </xf>
    <xf numFmtId="0" fontId="50" fillId="3" borderId="4" xfId="5" applyFont="1" applyFill="1" applyBorder="1" applyAlignment="1">
      <alignment horizontal="center" vertical="center"/>
    </xf>
    <xf numFmtId="44" fontId="52" fillId="3" borderId="12" xfId="3" applyFont="1" applyFill="1" applyBorder="1" applyAlignment="1" applyProtection="1">
      <alignment horizontal="right" vertical="center" wrapText="1"/>
      <protection locked="0"/>
    </xf>
    <xf numFmtId="44" fontId="52" fillId="3" borderId="12" xfId="3" applyFont="1" applyFill="1" applyBorder="1" applyAlignment="1">
      <alignment horizontal="right" vertical="center" wrapText="1"/>
    </xf>
    <xf numFmtId="44" fontId="52" fillId="19" borderId="12" xfId="3" applyFont="1" applyFill="1" applyBorder="1" applyAlignment="1" applyProtection="1">
      <alignment horizontal="right" vertical="center" wrapText="1"/>
      <protection locked="0"/>
    </xf>
    <xf numFmtId="44" fontId="52" fillId="19" borderId="12" xfId="3" applyFont="1" applyFill="1" applyBorder="1" applyAlignment="1">
      <alignment horizontal="right" vertical="center" wrapText="1"/>
    </xf>
    <xf numFmtId="0" fontId="27" fillId="10" borderId="1" xfId="0" applyFont="1" applyFill="1" applyBorder="1"/>
    <xf numFmtId="0" fontId="51" fillId="10" borderId="3" xfId="0" applyFont="1" applyFill="1" applyBorder="1" applyAlignment="1">
      <alignment vertical="center" wrapText="1"/>
    </xf>
    <xf numFmtId="44" fontId="52" fillId="10" borderId="11" xfId="3" applyFont="1" applyFill="1" applyBorder="1" applyAlignment="1" applyProtection="1">
      <alignment horizontal="right" vertical="center" wrapText="1"/>
      <protection locked="0"/>
    </xf>
    <xf numFmtId="44" fontId="52" fillId="10" borderId="12" xfId="3" applyFont="1" applyFill="1" applyBorder="1" applyAlignment="1" applyProtection="1">
      <alignment horizontal="right" vertical="center" wrapText="1"/>
      <protection locked="0"/>
    </xf>
    <xf numFmtId="44" fontId="52" fillId="10" borderId="12" xfId="3" applyFont="1" applyFill="1" applyBorder="1" applyAlignment="1">
      <alignment horizontal="right" vertical="center" wrapText="1"/>
    </xf>
    <xf numFmtId="0" fontId="27" fillId="10" borderId="9" xfId="0" applyFont="1" applyFill="1" applyBorder="1"/>
    <xf numFmtId="0" fontId="51" fillId="10" borderId="11" xfId="0" applyFont="1" applyFill="1" applyBorder="1" applyAlignment="1">
      <alignment vertical="center" wrapText="1"/>
    </xf>
    <xf numFmtId="0" fontId="50" fillId="3" borderId="9" xfId="5" applyFont="1" applyFill="1" applyBorder="1" applyAlignment="1">
      <alignment horizontal="center" vertical="center"/>
    </xf>
    <xf numFmtId="0" fontId="27" fillId="0" borderId="10" xfId="0" applyFont="1" applyBorder="1"/>
    <xf numFmtId="0" fontId="51" fillId="3" borderId="11" xfId="0" applyFont="1" applyFill="1" applyBorder="1" applyAlignment="1">
      <alignment vertical="center" wrapText="1"/>
    </xf>
    <xf numFmtId="44" fontId="52" fillId="3" borderId="13" xfId="3" applyFont="1" applyFill="1" applyBorder="1" applyAlignment="1">
      <alignment horizontal="right" vertical="center" wrapText="1"/>
    </xf>
    <xf numFmtId="44" fontId="53" fillId="6" borderId="12" xfId="3" applyFont="1" applyFill="1" applyBorder="1" applyAlignment="1">
      <alignment horizontal="right" vertical="center" wrapText="1"/>
    </xf>
    <xf numFmtId="0" fontId="48" fillId="3" borderId="12" xfId="5" applyFont="1" applyFill="1" applyBorder="1" applyAlignment="1">
      <alignment horizontal="left"/>
    </xf>
    <xf numFmtId="0" fontId="50" fillId="3" borderId="12" xfId="5" applyFont="1" applyFill="1" applyBorder="1" applyAlignment="1">
      <alignment horizontal="center" vertical="center"/>
    </xf>
    <xf numFmtId="0" fontId="48" fillId="3" borderId="4" xfId="5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5" xfId="0" applyFont="1" applyBorder="1"/>
    <xf numFmtId="44" fontId="49" fillId="3" borderId="13" xfId="3" applyFont="1" applyFill="1" applyBorder="1" applyAlignment="1">
      <alignment horizontal="right"/>
    </xf>
    <xf numFmtId="44" fontId="49" fillId="6" borderId="12" xfId="3" applyFont="1" applyFill="1" applyBorder="1" applyAlignment="1">
      <alignment horizontal="right"/>
    </xf>
    <xf numFmtId="0" fontId="47" fillId="3" borderId="6" xfId="5" applyFont="1" applyFill="1" applyBorder="1" applyAlignment="1">
      <alignment horizontal="center" vertical="center"/>
    </xf>
    <xf numFmtId="0" fontId="47" fillId="3" borderId="7" xfId="5" applyFont="1" applyFill="1" applyBorder="1" applyAlignment="1">
      <alignment horizontal="center" vertical="center"/>
    </xf>
    <xf numFmtId="0" fontId="47" fillId="3" borderId="8" xfId="5" applyFont="1" applyFill="1" applyBorder="1" applyAlignment="1">
      <alignment wrapText="1"/>
    </xf>
    <xf numFmtId="44" fontId="47" fillId="3" borderId="16" xfId="3" applyFont="1" applyFill="1" applyBorder="1" applyAlignment="1">
      <alignment horizontal="right"/>
    </xf>
    <xf numFmtId="0" fontId="49" fillId="5" borderId="9" xfId="5" applyFont="1" applyFill="1" applyBorder="1" applyAlignment="1">
      <alignment horizontal="centerContinuous"/>
    </xf>
    <xf numFmtId="0" fontId="49" fillId="5" borderId="10" xfId="5" applyFont="1" applyFill="1" applyBorder="1" applyAlignment="1">
      <alignment horizontal="centerContinuous"/>
    </xf>
    <xf numFmtId="0" fontId="54" fillId="5" borderId="11" xfId="5" applyFont="1" applyFill="1" applyBorder="1" applyAlignment="1">
      <alignment horizontal="right" wrapText="1" indent="1"/>
    </xf>
    <xf numFmtId="0" fontId="55" fillId="3" borderId="2" xfId="0" applyFont="1" applyFill="1" applyBorder="1" applyAlignment="1">
      <alignment vertical="top" wrapText="1"/>
    </xf>
    <xf numFmtId="44" fontId="55" fillId="3" borderId="2" xfId="3" applyFont="1" applyFill="1" applyBorder="1" applyAlignment="1">
      <alignment vertical="top" wrapText="1"/>
    </xf>
    <xf numFmtId="42" fontId="11" fillId="0" borderId="0" xfId="0" applyNumberFormat="1" applyFont="1" applyAlignment="1">
      <alignment vertical="center"/>
    </xf>
    <xf numFmtId="44" fontId="48" fillId="30" borderId="12" xfId="3" applyFont="1" applyFill="1" applyBorder="1" applyAlignment="1">
      <alignment horizontal="right"/>
    </xf>
    <xf numFmtId="44" fontId="48" fillId="29" borderId="12" xfId="3" applyFont="1" applyFill="1" applyBorder="1" applyAlignment="1">
      <alignment horizontal="right"/>
    </xf>
    <xf numFmtId="44" fontId="48" fillId="28" borderId="12" xfId="3" applyFont="1" applyFill="1" applyBorder="1" applyAlignment="1">
      <alignment horizontal="right"/>
    </xf>
    <xf numFmtId="44" fontId="48" fillId="27" borderId="12" xfId="3" applyFont="1" applyFill="1" applyBorder="1" applyAlignment="1">
      <alignment horizontal="right"/>
    </xf>
    <xf numFmtId="0" fontId="25" fillId="0" borderId="0" xfId="0" applyFont="1" applyFill="1" applyBorder="1" applyAlignment="1"/>
    <xf numFmtId="0" fontId="28" fillId="0" borderId="0" xfId="2" applyFont="1" applyFill="1" applyBorder="1" applyAlignment="1"/>
    <xf numFmtId="0" fontId="27" fillId="3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wrapText="1"/>
    </xf>
    <xf numFmtId="0" fontId="45" fillId="5" borderId="9" xfId="0" applyFont="1" applyFill="1" applyBorder="1" applyAlignment="1">
      <alignment horizontal="center" vertical="center"/>
    </xf>
    <xf numFmtId="165" fontId="20" fillId="5" borderId="10" xfId="1" applyNumberFormat="1" applyFont="1" applyFill="1" applyBorder="1" applyAlignment="1">
      <alignment horizontal="center" vertical="center"/>
    </xf>
    <xf numFmtId="0" fontId="20" fillId="5" borderId="10" xfId="2" applyFont="1" applyFill="1" applyBorder="1" applyAlignment="1">
      <alignment horizontal="left" vertical="center"/>
    </xf>
    <xf numFmtId="0" fontId="44" fillId="5" borderId="11" xfId="2" applyFont="1" applyFill="1" applyBorder="1" applyAlignment="1">
      <alignment horizontal="center" vertical="center"/>
    </xf>
    <xf numFmtId="0" fontId="30" fillId="3" borderId="0" xfId="2" applyFont="1" applyFill="1" applyBorder="1" applyAlignment="1"/>
    <xf numFmtId="0" fontId="30" fillId="20" borderId="0" xfId="2" applyFont="1" applyFill="1" applyBorder="1" applyAlignment="1"/>
    <xf numFmtId="0" fontId="56" fillId="3" borderId="0" xfId="2" applyFont="1" applyFill="1" applyBorder="1" applyAlignment="1">
      <alignment horizontal="center"/>
    </xf>
    <xf numFmtId="0" fontId="56" fillId="20" borderId="0" xfId="2" applyFont="1" applyFill="1" applyBorder="1" applyAlignment="1">
      <alignment horizontal="center"/>
    </xf>
    <xf numFmtId="0" fontId="30" fillId="3" borderId="4" xfId="0" applyFont="1" applyFill="1" applyBorder="1" applyAlignment="1">
      <alignment horizontal="left" vertical="top"/>
    </xf>
    <xf numFmtId="3" fontId="28" fillId="3" borderId="0" xfId="0" applyNumberFormat="1" applyFont="1" applyFill="1" applyBorder="1" applyAlignment="1" applyProtection="1">
      <alignment horizontal="right" vertical="top"/>
    </xf>
    <xf numFmtId="3" fontId="28" fillId="20" borderId="0" xfId="0" applyNumberFormat="1" applyFont="1" applyFill="1" applyBorder="1" applyAlignment="1" applyProtection="1">
      <alignment horizontal="right" vertical="top"/>
    </xf>
    <xf numFmtId="0" fontId="28" fillId="3" borderId="4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3" fontId="30" fillId="3" borderId="0" xfId="0" applyNumberFormat="1" applyFont="1" applyFill="1" applyBorder="1" applyAlignment="1" applyProtection="1">
      <alignment horizontal="right" vertical="top"/>
    </xf>
    <xf numFmtId="3" fontId="30" fillId="20" borderId="0" xfId="0" applyNumberFormat="1" applyFont="1" applyFill="1" applyBorder="1" applyAlignment="1" applyProtection="1">
      <alignment horizontal="right" vertical="top"/>
    </xf>
    <xf numFmtId="3" fontId="28" fillId="6" borderId="39" xfId="0" applyNumberFormat="1" applyFont="1" applyFill="1" applyBorder="1" applyAlignment="1" applyProtection="1">
      <alignment horizontal="right" vertical="top"/>
    </xf>
    <xf numFmtId="3" fontId="30" fillId="3" borderId="20" xfId="1" applyNumberFormat="1" applyFont="1" applyFill="1" applyBorder="1" applyAlignment="1" applyProtection="1">
      <alignment horizontal="right" vertical="top" wrapText="1"/>
      <protection locked="0"/>
    </xf>
    <xf numFmtId="3" fontId="30" fillId="3" borderId="0" xfId="1" applyNumberFormat="1" applyFont="1" applyFill="1" applyBorder="1" applyAlignment="1" applyProtection="1">
      <alignment horizontal="right" vertical="top" wrapText="1"/>
      <protection locked="0"/>
    </xf>
    <xf numFmtId="3" fontId="30" fillId="20" borderId="0" xfId="1" applyNumberFormat="1" applyFont="1" applyFill="1" applyBorder="1" applyAlignment="1" applyProtection="1">
      <alignment horizontal="right" vertical="top" wrapText="1"/>
      <protection locked="0"/>
    </xf>
    <xf numFmtId="0" fontId="56" fillId="3" borderId="0" xfId="2" applyFont="1" applyFill="1" applyBorder="1" applyAlignment="1" applyProtection="1">
      <alignment horizontal="center"/>
    </xf>
    <xf numFmtId="0" fontId="56" fillId="20" borderId="0" xfId="2" applyFont="1" applyFill="1" applyBorder="1" applyAlignment="1" applyProtection="1">
      <alignment horizontal="center"/>
    </xf>
    <xf numFmtId="0" fontId="27" fillId="3" borderId="0" xfId="0" applyFont="1" applyFill="1" applyBorder="1" applyAlignment="1">
      <alignment horizontal="left" vertical="center"/>
    </xf>
    <xf numFmtId="0" fontId="30" fillId="3" borderId="6" xfId="0" applyFont="1" applyFill="1" applyBorder="1" applyAlignment="1">
      <alignment horizontal="left" vertical="top"/>
    </xf>
    <xf numFmtId="0" fontId="27" fillId="20" borderId="7" xfId="0" applyFont="1" applyFill="1" applyBorder="1"/>
    <xf numFmtId="0" fontId="27" fillId="3" borderId="7" xfId="0" applyFont="1" applyFill="1" applyBorder="1" applyAlignment="1">
      <alignment horizontal="left" vertical="top"/>
    </xf>
    <xf numFmtId="0" fontId="30" fillId="3" borderId="7" xfId="0" applyFont="1" applyFill="1" applyBorder="1" applyAlignment="1">
      <alignment horizontal="left" vertical="top" wrapText="1"/>
    </xf>
    <xf numFmtId="3" fontId="30" fillId="3" borderId="7" xfId="1" applyNumberFormat="1" applyFont="1" applyFill="1" applyBorder="1" applyAlignment="1" applyProtection="1">
      <alignment horizontal="right" vertical="top" wrapText="1"/>
      <protection locked="0"/>
    </xf>
    <xf numFmtId="43" fontId="30" fillId="3" borderId="0" xfId="1" applyFont="1" applyFill="1" applyBorder="1" applyAlignment="1">
      <alignment horizontal="left"/>
    </xf>
    <xf numFmtId="0" fontId="30" fillId="3" borderId="0" xfId="0" applyFont="1" applyFill="1" applyBorder="1" applyAlignment="1">
      <alignment vertical="center" wrapText="1"/>
    </xf>
    <xf numFmtId="0" fontId="30" fillId="3" borderId="0" xfId="0" applyFont="1" applyFill="1" applyBorder="1" applyAlignment="1" applyProtection="1">
      <alignment vertical="center"/>
      <protection locked="0"/>
    </xf>
    <xf numFmtId="43" fontId="30" fillId="3" borderId="0" xfId="1" applyFont="1" applyFill="1" applyBorder="1" applyAlignment="1">
      <alignment vertical="top"/>
    </xf>
    <xf numFmtId="43" fontId="30" fillId="3" borderId="0" xfId="1" applyFont="1" applyFill="1" applyBorder="1" applyAlignment="1">
      <alignment horizontal="left" vertical="top"/>
    </xf>
    <xf numFmtId="0" fontId="30" fillId="3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 vertical="center"/>
    </xf>
    <xf numFmtId="0" fontId="27" fillId="0" borderId="2" xfId="0" applyFont="1" applyFill="1" applyBorder="1" applyAlignment="1" applyProtection="1">
      <protection locked="0"/>
    </xf>
    <xf numFmtId="0" fontId="27" fillId="0" borderId="2" xfId="0" applyFont="1" applyFill="1" applyBorder="1" applyAlignment="1" applyProtection="1">
      <alignment horizontal="left"/>
      <protection locked="0"/>
    </xf>
    <xf numFmtId="0" fontId="27" fillId="0" borderId="2" xfId="0" applyFont="1" applyFill="1" applyBorder="1" applyAlignment="1" applyProtection="1">
      <alignment horizontal="right"/>
      <protection locked="0"/>
    </xf>
    <xf numFmtId="0" fontId="27" fillId="0" borderId="2" xfId="0" applyFont="1" applyFill="1" applyBorder="1" applyAlignment="1" applyProtection="1">
      <alignment wrapText="1"/>
      <protection locked="0"/>
    </xf>
    <xf numFmtId="0" fontId="27" fillId="0" borderId="2" xfId="0" applyFont="1" applyFill="1" applyBorder="1" applyProtection="1">
      <protection locked="0"/>
    </xf>
    <xf numFmtId="0" fontId="27" fillId="0" borderId="3" xfId="0" applyFont="1" applyFill="1" applyBorder="1" applyProtection="1">
      <protection locked="0"/>
    </xf>
    <xf numFmtId="0" fontId="25" fillId="0" borderId="5" xfId="0" applyFont="1" applyFill="1" applyBorder="1" applyAlignment="1"/>
    <xf numFmtId="0" fontId="28" fillId="0" borderId="5" xfId="2" applyFont="1" applyFill="1" applyBorder="1" applyAlignment="1"/>
    <xf numFmtId="0" fontId="30" fillId="3" borderId="6" xfId="2" applyFont="1" applyFill="1" applyBorder="1" applyAlignment="1">
      <alignment horizontal="center" vertical="center"/>
    </xf>
    <xf numFmtId="0" fontId="30" fillId="3" borderId="7" xfId="2" applyFont="1" applyFill="1" applyBorder="1" applyAlignment="1">
      <alignment horizontal="center"/>
    </xf>
    <xf numFmtId="0" fontId="27" fillId="3" borderId="7" xfId="0" applyFont="1" applyFill="1" applyBorder="1" applyAlignment="1">
      <alignment horizontal="left"/>
    </xf>
    <xf numFmtId="0" fontId="27" fillId="3" borderId="7" xfId="0" applyFont="1" applyFill="1" applyBorder="1" applyAlignment="1">
      <alignment wrapText="1"/>
    </xf>
    <xf numFmtId="0" fontId="27" fillId="0" borderId="1" xfId="0" applyFont="1" applyFill="1" applyBorder="1" applyProtection="1">
      <protection locked="0"/>
    </xf>
    <xf numFmtId="0" fontId="25" fillId="0" borderId="4" xfId="0" applyFont="1" applyFill="1" applyBorder="1" applyAlignment="1"/>
    <xf numFmtId="0" fontId="27" fillId="0" borderId="4" xfId="0" applyFont="1" applyFill="1" applyBorder="1" applyAlignment="1"/>
    <xf numFmtId="0" fontId="28" fillId="0" borderId="4" xfId="2" applyFont="1" applyFill="1" applyBorder="1" applyAlignment="1">
      <alignment horizontal="center"/>
    </xf>
    <xf numFmtId="0" fontId="30" fillId="3" borderId="7" xfId="2" applyFont="1" applyFill="1" applyBorder="1" applyAlignment="1">
      <alignment horizontal="center" vertical="center"/>
    </xf>
    <xf numFmtId="3" fontId="28" fillId="16" borderId="39" xfId="0" applyNumberFormat="1" applyFont="1" applyFill="1" applyBorder="1" applyAlignment="1" applyProtection="1">
      <alignment horizontal="right" vertical="top"/>
    </xf>
    <xf numFmtId="3" fontId="28" fillId="10" borderId="39" xfId="0" applyNumberFormat="1" applyFont="1" applyFill="1" applyBorder="1" applyAlignment="1" applyProtection="1">
      <alignment horizontal="right" vertical="top"/>
    </xf>
    <xf numFmtId="42" fontId="43" fillId="0" borderId="0" xfId="0" applyNumberFormat="1" applyFont="1" applyAlignment="1">
      <alignment horizontal="center"/>
    </xf>
    <xf numFmtId="165" fontId="44" fillId="0" borderId="0" xfId="1" applyNumberFormat="1" applyFont="1" applyFill="1" applyBorder="1" applyAlignment="1" applyProtection="1">
      <alignment horizontal="center"/>
    </xf>
    <xf numFmtId="44" fontId="25" fillId="5" borderId="11" xfId="3" applyFont="1" applyFill="1" applyBorder="1" applyAlignment="1" applyProtection="1">
      <alignment horizontal="right" vertical="center" wrapText="1"/>
    </xf>
    <xf numFmtId="0" fontId="27" fillId="19" borderId="6" xfId="0" applyFont="1" applyFill="1" applyBorder="1"/>
    <xf numFmtId="0" fontId="27" fillId="19" borderId="8" xfId="0" applyFont="1" applyFill="1" applyBorder="1" applyAlignment="1">
      <alignment vertical="center" wrapText="1"/>
    </xf>
    <xf numFmtId="44" fontId="27" fillId="19" borderId="16" xfId="3" applyFont="1" applyFill="1" applyBorder="1" applyAlignment="1" applyProtection="1">
      <alignment horizontal="right" vertical="center" wrapText="1"/>
      <protection locked="0"/>
    </xf>
    <xf numFmtId="0" fontId="27" fillId="3" borderId="8" xfId="0" applyFont="1" applyFill="1" applyBorder="1" applyAlignment="1">
      <alignment vertical="center" wrapText="1"/>
    </xf>
    <xf numFmtId="44" fontId="27" fillId="3" borderId="16" xfId="3" applyFont="1" applyFill="1" applyBorder="1" applyAlignment="1" applyProtection="1">
      <alignment horizontal="right" vertical="center" wrapText="1"/>
      <protection locked="0"/>
    </xf>
    <xf numFmtId="0" fontId="27" fillId="19" borderId="9" xfId="0" applyFont="1" applyFill="1" applyBorder="1"/>
    <xf numFmtId="0" fontId="27" fillId="3" borderId="11" xfId="0" applyFont="1" applyFill="1" applyBorder="1" applyAlignment="1">
      <alignment vertical="center" wrapText="1"/>
    </xf>
    <xf numFmtId="44" fontId="27" fillId="3" borderId="12" xfId="3" applyFont="1" applyFill="1" applyBorder="1" applyAlignment="1" applyProtection="1">
      <alignment horizontal="right" vertical="center" wrapText="1"/>
      <protection locked="0"/>
    </xf>
    <xf numFmtId="0" fontId="27" fillId="19" borderId="1" xfId="0" applyFont="1" applyFill="1" applyBorder="1" applyAlignment="1">
      <alignment horizontal="right" vertical="center" wrapText="1"/>
    </xf>
    <xf numFmtId="0" fontId="27" fillId="3" borderId="3" xfId="0" applyFont="1" applyFill="1" applyBorder="1" applyAlignment="1">
      <alignment horizontal="justify" vertical="center" wrapText="1"/>
    </xf>
    <xf numFmtId="44" fontId="27" fillId="3" borderId="17" xfId="3" applyFont="1" applyFill="1" applyBorder="1" applyAlignment="1">
      <alignment horizontal="right" vertical="center" wrapText="1"/>
    </xf>
    <xf numFmtId="0" fontId="27" fillId="19" borderId="9" xfId="0" applyFont="1" applyFill="1" applyBorder="1" applyAlignment="1">
      <alignment vertical="center" wrapText="1"/>
    </xf>
    <xf numFmtId="0" fontId="27" fillId="19" borderId="10" xfId="0" applyFont="1" applyFill="1" applyBorder="1" applyAlignment="1">
      <alignment vertical="center" wrapText="1"/>
    </xf>
    <xf numFmtId="0" fontId="27" fillId="19" borderId="6" xfId="0" applyFont="1" applyFill="1" applyBorder="1" applyAlignment="1">
      <alignment horizontal="right"/>
    </xf>
    <xf numFmtId="0" fontId="27" fillId="19" borderId="9" xfId="0" applyFont="1" applyFill="1" applyBorder="1" applyAlignment="1">
      <alignment horizontal="right"/>
    </xf>
    <xf numFmtId="0" fontId="27" fillId="19" borderId="11" xfId="0" applyFont="1" applyFill="1" applyBorder="1" applyAlignment="1">
      <alignment vertical="center" wrapText="1"/>
    </xf>
    <xf numFmtId="0" fontId="27" fillId="19" borderId="3" xfId="0" applyFont="1" applyFill="1" applyBorder="1" applyAlignment="1">
      <alignment horizontal="justify" vertical="center" wrapText="1"/>
    </xf>
    <xf numFmtId="44" fontId="27" fillId="10" borderId="12" xfId="3" applyFont="1" applyFill="1" applyBorder="1" applyAlignment="1" applyProtection="1">
      <alignment horizontal="right" vertical="center" wrapText="1"/>
      <protection locked="0"/>
    </xf>
    <xf numFmtId="44" fontId="25" fillId="5" borderId="12" xfId="3" applyFont="1" applyFill="1" applyBorder="1" applyAlignment="1" applyProtection="1">
      <alignment horizontal="right" vertical="center" wrapText="1"/>
    </xf>
    <xf numFmtId="0" fontId="27" fillId="0" borderId="7" xfId="0" applyFont="1" applyBorder="1"/>
    <xf numFmtId="165" fontId="44" fillId="0" borderId="4" xfId="1" applyNumberFormat="1" applyFont="1" applyFill="1" applyBorder="1" applyAlignment="1" applyProtection="1">
      <alignment horizontal="center"/>
    </xf>
    <xf numFmtId="165" fontId="44" fillId="0" borderId="5" xfId="1" applyNumberFormat="1" applyFont="1" applyFill="1" applyBorder="1" applyAlignment="1" applyProtection="1">
      <alignment horizontal="center"/>
    </xf>
    <xf numFmtId="0" fontId="27" fillId="3" borderId="4" xfId="0" applyFont="1" applyFill="1" applyBorder="1"/>
    <xf numFmtId="0" fontId="27" fillId="0" borderId="4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7" fillId="0" borderId="4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27" fillId="0" borderId="5" xfId="0" applyFont="1" applyBorder="1"/>
    <xf numFmtId="0" fontId="27" fillId="0" borderId="6" xfId="0" applyFont="1" applyBorder="1"/>
    <xf numFmtId="42" fontId="11" fillId="0" borderId="7" xfId="0" applyNumberFormat="1" applyFont="1" applyBorder="1" applyAlignment="1">
      <alignment horizontal="right" vertical="center"/>
    </xf>
    <xf numFmtId="42" fontId="11" fillId="0" borderId="7" xfId="0" applyNumberFormat="1" applyFont="1" applyBorder="1" applyAlignment="1">
      <alignment vertical="center"/>
    </xf>
    <xf numFmtId="42" fontId="11" fillId="0" borderId="8" xfId="0" applyNumberFormat="1" applyFont="1" applyBorder="1" applyAlignment="1">
      <alignment vertical="center"/>
    </xf>
    <xf numFmtId="44" fontId="25" fillId="17" borderId="11" xfId="3" applyFont="1" applyFill="1" applyBorder="1" applyAlignment="1" applyProtection="1">
      <alignment horizontal="right" vertical="center" wrapText="1"/>
    </xf>
    <xf numFmtId="44" fontId="25" fillId="7" borderId="12" xfId="3" applyFont="1" applyFill="1" applyBorder="1" applyAlignment="1" applyProtection="1">
      <alignment horizontal="right" vertical="center" wrapText="1"/>
    </xf>
    <xf numFmtId="165" fontId="44" fillId="0" borderId="0" xfId="1" applyNumberFormat="1" applyFont="1" applyFill="1" applyBorder="1" applyAlignment="1" applyProtection="1">
      <alignment horizontal="center"/>
    </xf>
    <xf numFmtId="42" fontId="58" fillId="5" borderId="11" xfId="0" applyNumberFormat="1" applyFont="1" applyFill="1" applyBorder="1" applyAlignment="1">
      <alignment horizontal="center" vertical="center" wrapText="1"/>
    </xf>
    <xf numFmtId="42" fontId="58" fillId="5" borderId="12" xfId="0" applyNumberFormat="1" applyFont="1" applyFill="1" applyBorder="1" applyAlignment="1">
      <alignment horizontal="center" vertical="center" wrapText="1"/>
    </xf>
    <xf numFmtId="42" fontId="58" fillId="5" borderId="9" xfId="0" applyNumberFormat="1" applyFont="1" applyFill="1" applyBorder="1" applyAlignment="1">
      <alignment horizontal="center" vertical="center" wrapText="1"/>
    </xf>
    <xf numFmtId="167" fontId="58" fillId="5" borderId="11" xfId="0" applyNumberFormat="1" applyFont="1" applyFill="1" applyBorder="1" applyAlignment="1">
      <alignment horizontal="center" vertical="center" wrapText="1"/>
    </xf>
    <xf numFmtId="167" fontId="58" fillId="5" borderId="12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42" fontId="58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6" borderId="1" xfId="0" applyFont="1" applyFill="1" applyBorder="1"/>
    <xf numFmtId="0" fontId="1" fillId="6" borderId="11" xfId="0" applyFont="1" applyFill="1" applyBorder="1"/>
    <xf numFmtId="44" fontId="1" fillId="6" borderId="12" xfId="3" applyFont="1" applyFill="1" applyBorder="1"/>
    <xf numFmtId="0" fontId="17" fillId="0" borderId="17" xfId="0" applyFont="1" applyFill="1" applyBorder="1"/>
    <xf numFmtId="0" fontId="17" fillId="0" borderId="11" xfId="0" applyFont="1" applyFill="1" applyBorder="1"/>
    <xf numFmtId="44" fontId="17" fillId="0" borderId="12" xfId="3" applyFont="1" applyFill="1" applyBorder="1"/>
    <xf numFmtId="44" fontId="2" fillId="6" borderId="12" xfId="3" applyFont="1" applyFill="1" applyBorder="1"/>
    <xf numFmtId="44" fontId="17" fillId="6" borderId="12" xfId="3" applyFont="1" applyFill="1" applyBorder="1"/>
    <xf numFmtId="0" fontId="17" fillId="0" borderId="0" xfId="0" applyFont="1"/>
    <xf numFmtId="0" fontId="17" fillId="0" borderId="13" xfId="0" applyFont="1" applyFill="1" applyBorder="1"/>
    <xf numFmtId="0" fontId="17" fillId="0" borderId="16" xfId="0" applyFont="1" applyFill="1" applyBorder="1"/>
    <xf numFmtId="0" fontId="1" fillId="6" borderId="4" xfId="0" applyFont="1" applyFill="1" applyBorder="1"/>
    <xf numFmtId="0" fontId="2" fillId="0" borderId="17" xfId="0" applyFont="1" applyFill="1" applyBorder="1"/>
    <xf numFmtId="0" fontId="17" fillId="0" borderId="11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6" xfId="0" applyFont="1" applyFill="1" applyBorder="1"/>
    <xf numFmtId="0" fontId="1" fillId="6" borderId="12" xfId="0" applyFont="1" applyFill="1" applyBorder="1"/>
    <xf numFmtId="0" fontId="17" fillId="0" borderId="8" xfId="0" applyFont="1" applyFill="1" applyBorder="1"/>
    <xf numFmtId="0" fontId="1" fillId="6" borderId="13" xfId="0" applyFont="1" applyFill="1" applyBorder="1"/>
    <xf numFmtId="0" fontId="1" fillId="6" borderId="16" xfId="0" applyFont="1" applyFill="1" applyBorder="1"/>
    <xf numFmtId="0" fontId="17" fillId="0" borderId="12" xfId="0" applyFont="1" applyFill="1" applyBorder="1"/>
    <xf numFmtId="0" fontId="1" fillId="6" borderId="17" xfId="0" applyFont="1" applyFill="1" applyBorder="1"/>
    <xf numFmtId="0" fontId="1" fillId="6" borderId="6" xfId="0" applyFont="1" applyFill="1" applyBorder="1"/>
    <xf numFmtId="0" fontId="17" fillId="19" borderId="12" xfId="0" applyFont="1" applyFill="1" applyBorder="1"/>
    <xf numFmtId="44" fontId="17" fillId="19" borderId="12" xfId="3" applyFont="1" applyFill="1" applyBorder="1"/>
    <xf numFmtId="44" fontId="2" fillId="19" borderId="12" xfId="3" applyFont="1" applyFill="1" applyBorder="1"/>
    <xf numFmtId="44" fontId="26" fillId="0" borderId="0" xfId="3" applyFont="1"/>
    <xf numFmtId="44" fontId="1" fillId="5" borderId="12" xfId="3" applyFont="1" applyFill="1" applyBorder="1"/>
    <xf numFmtId="0" fontId="0" fillId="19" borderId="0" xfId="0" applyFill="1" applyAlignment="1">
      <alignment horizontal="center"/>
    </xf>
    <xf numFmtId="42" fontId="0" fillId="0" borderId="0" xfId="0" applyNumberFormat="1" applyBorder="1" applyAlignment="1"/>
    <xf numFmtId="0" fontId="0" fillId="19" borderId="0" xfId="0" applyFill="1" applyAlignment="1">
      <alignment horizontal="center" vertical="top"/>
    </xf>
    <xf numFmtId="0" fontId="27" fillId="0" borderId="0" xfId="0" applyFont="1"/>
    <xf numFmtId="165" fontId="28" fillId="5" borderId="11" xfId="1" applyNumberFormat="1" applyFont="1" applyFill="1" applyBorder="1" applyAlignment="1" applyProtection="1">
      <alignment horizontal="center" vertical="center"/>
    </xf>
    <xf numFmtId="165" fontId="28" fillId="5" borderId="11" xfId="1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>
      <alignment horizontal="justify" vertical="center" wrapText="1"/>
    </xf>
    <xf numFmtId="0" fontId="23" fillId="3" borderId="3" xfId="0" applyFont="1" applyFill="1" applyBorder="1" applyAlignment="1">
      <alignment horizontal="justify" vertical="center" wrapText="1"/>
    </xf>
    <xf numFmtId="3" fontId="23" fillId="3" borderId="17" xfId="0" applyNumberFormat="1" applyFont="1" applyFill="1" applyBorder="1" applyAlignment="1">
      <alignment horizontal="right" vertical="center" wrapText="1"/>
    </xf>
    <xf numFmtId="44" fontId="23" fillId="3" borderId="12" xfId="3" applyFont="1" applyFill="1" applyBorder="1" applyAlignment="1" applyProtection="1">
      <alignment horizontal="right" vertical="center" wrapText="1"/>
      <protection locked="0"/>
    </xf>
    <xf numFmtId="44" fontId="23" fillId="6" borderId="12" xfId="3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justify" vertical="center" wrapText="1"/>
    </xf>
    <xf numFmtId="0" fontId="23" fillId="3" borderId="5" xfId="0" applyFont="1" applyFill="1" applyBorder="1" applyAlignment="1">
      <alignment horizontal="justify" vertical="center" wrapText="1"/>
    </xf>
    <xf numFmtId="3" fontId="23" fillId="3" borderId="13" xfId="0" applyNumberFormat="1" applyFont="1" applyFill="1" applyBorder="1" applyAlignment="1">
      <alignment horizontal="right" vertical="center" wrapText="1"/>
    </xf>
    <xf numFmtId="0" fontId="21" fillId="3" borderId="4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left" vertical="center" wrapText="1" indent="1"/>
    </xf>
    <xf numFmtId="44" fontId="23" fillId="3" borderId="16" xfId="3" applyFont="1" applyFill="1" applyBorder="1" applyAlignment="1" applyProtection="1">
      <alignment horizontal="right" vertical="center" wrapText="1"/>
      <protection locked="0"/>
    </xf>
    <xf numFmtId="44" fontId="23" fillId="6" borderId="16" xfId="3" applyFont="1" applyFill="1" applyBorder="1" applyAlignment="1">
      <alignment horizontal="right" vertical="center" wrapText="1"/>
    </xf>
    <xf numFmtId="44" fontId="23" fillId="3" borderId="11" xfId="3" applyFont="1" applyFill="1" applyBorder="1" applyAlignment="1" applyProtection="1">
      <alignment horizontal="right" vertical="center" wrapText="1"/>
      <protection locked="0"/>
    </xf>
    <xf numFmtId="3" fontId="23" fillId="3" borderId="16" xfId="0" applyNumberFormat="1" applyFont="1" applyFill="1" applyBorder="1" applyAlignment="1">
      <alignment horizontal="right" vertical="center" wrapText="1"/>
    </xf>
    <xf numFmtId="44" fontId="21" fillId="5" borderId="12" xfId="3" applyFont="1" applyFill="1" applyBorder="1" applyAlignment="1" applyProtection="1">
      <alignment horizontal="right" vertical="center" wrapText="1"/>
    </xf>
    <xf numFmtId="0" fontId="21" fillId="3" borderId="0" xfId="0" applyFont="1" applyFill="1" applyBorder="1" applyAlignment="1">
      <alignment horizontal="justify" vertical="center" wrapText="1"/>
    </xf>
    <xf numFmtId="3" fontId="21" fillId="3" borderId="0" xfId="0" applyNumberFormat="1" applyFont="1" applyFill="1" applyBorder="1" applyAlignment="1" applyProtection="1">
      <alignment horizontal="right" vertical="center" wrapText="1"/>
    </xf>
    <xf numFmtId="3" fontId="23" fillId="3" borderId="0" xfId="0" applyNumberFormat="1" applyFont="1" applyFill="1" applyBorder="1" applyAlignment="1" applyProtection="1">
      <alignment vertical="center" wrapText="1"/>
    </xf>
    <xf numFmtId="42" fontId="60" fillId="0" borderId="0" xfId="0" applyNumberFormat="1" applyFont="1" applyAlignment="1">
      <alignment vertical="center"/>
    </xf>
    <xf numFmtId="44" fontId="1" fillId="32" borderId="12" xfId="3" applyFont="1" applyFill="1" applyBorder="1"/>
    <xf numFmtId="44" fontId="1" fillId="21" borderId="12" xfId="3" applyFont="1" applyFill="1" applyBorder="1"/>
    <xf numFmtId="44" fontId="1" fillId="15" borderId="12" xfId="3" applyFont="1" applyFill="1" applyBorder="1"/>
    <xf numFmtId="44" fontId="1" fillId="17" borderId="12" xfId="3" applyFont="1" applyFill="1" applyBorder="1"/>
    <xf numFmtId="44" fontId="21" fillId="21" borderId="11" xfId="3" applyFont="1" applyFill="1" applyBorder="1" applyAlignment="1" applyProtection="1">
      <alignment horizontal="right" vertical="center" wrapText="1"/>
    </xf>
    <xf numFmtId="44" fontId="21" fillId="32" borderId="12" xfId="3" applyFont="1" applyFill="1" applyBorder="1" applyAlignment="1" applyProtection="1">
      <alignment horizontal="right" vertical="center" wrapText="1"/>
    </xf>
    <xf numFmtId="44" fontId="21" fillId="15" borderId="12" xfId="3" applyFont="1" applyFill="1" applyBorder="1" applyAlignment="1" applyProtection="1">
      <alignment horizontal="right" vertical="center" wrapText="1"/>
    </xf>
    <xf numFmtId="44" fontId="21" fillId="17" borderId="12" xfId="3" applyFont="1" applyFill="1" applyBorder="1" applyAlignment="1" applyProtection="1">
      <alignment horizontal="right" vertical="center" wrapText="1"/>
    </xf>
    <xf numFmtId="0" fontId="23" fillId="3" borderId="13" xfId="0" applyFont="1" applyFill="1" applyBorder="1" applyAlignment="1">
      <alignment horizontal="justify" vertical="center" wrapText="1"/>
    </xf>
    <xf numFmtId="0" fontId="23" fillId="3" borderId="4" xfId="0" applyFont="1" applyFill="1" applyBorder="1" applyAlignment="1">
      <alignment horizontal="justify" vertical="top" wrapText="1"/>
    </xf>
    <xf numFmtId="0" fontId="19" fillId="3" borderId="5" xfId="0" applyFont="1" applyFill="1" applyBorder="1" applyAlignment="1" applyProtection="1">
      <alignment horizontal="justify" vertical="top" wrapText="1"/>
      <protection locked="0"/>
    </xf>
    <xf numFmtId="44" fontId="51" fillId="3" borderId="12" xfId="3" applyFont="1" applyFill="1" applyBorder="1" applyAlignment="1" applyProtection="1">
      <alignment vertical="center" wrapText="1"/>
      <protection locked="0"/>
    </xf>
    <xf numFmtId="44" fontId="51" fillId="6" borderId="12" xfId="3" applyFont="1" applyFill="1" applyBorder="1" applyAlignment="1" applyProtection="1">
      <alignment vertical="center" wrapText="1"/>
    </xf>
    <xf numFmtId="0" fontId="23" fillId="3" borderId="6" xfId="0" applyFont="1" applyFill="1" applyBorder="1" applyAlignment="1">
      <alignment horizontal="justify" vertical="top" wrapText="1"/>
    </xf>
    <xf numFmtId="0" fontId="27" fillId="3" borderId="8" xfId="0" applyFont="1" applyFill="1" applyBorder="1" applyAlignment="1">
      <alignment horizontal="justify" vertical="top" wrapText="1"/>
    </xf>
    <xf numFmtId="44" fontId="27" fillId="3" borderId="16" xfId="3" applyFont="1" applyFill="1" applyBorder="1" applyAlignment="1">
      <alignment horizontal="justify" vertical="top" wrapText="1"/>
    </xf>
    <xf numFmtId="0" fontId="21" fillId="6" borderId="6" xfId="0" applyFont="1" applyFill="1" applyBorder="1" applyAlignment="1">
      <alignment horizontal="justify" vertical="top" wrapText="1"/>
    </xf>
    <xf numFmtId="0" fontId="25" fillId="6" borderId="8" xfId="0" applyFont="1" applyFill="1" applyBorder="1" applyAlignment="1">
      <alignment horizontal="right" vertical="center" wrapText="1"/>
    </xf>
    <xf numFmtId="44" fontId="61" fillId="6" borderId="12" xfId="3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42" fontId="0" fillId="0" borderId="2" xfId="0" applyNumberFormat="1" applyBorder="1"/>
    <xf numFmtId="42" fontId="0" fillId="0" borderId="3" xfId="0" applyNumberFormat="1" applyBorder="1"/>
    <xf numFmtId="0" fontId="0" fillId="0" borderId="6" xfId="0" applyBorder="1"/>
    <xf numFmtId="42" fontId="0" fillId="0" borderId="7" xfId="0" applyNumberFormat="1" applyBorder="1"/>
    <xf numFmtId="42" fontId="0" fillId="0" borderId="8" xfId="0" applyNumberFormat="1" applyBorder="1"/>
    <xf numFmtId="0" fontId="23" fillId="3" borderId="6" xfId="0" applyFont="1" applyFill="1" applyBorder="1"/>
    <xf numFmtId="0" fontId="23" fillId="3" borderId="7" xfId="0" applyFont="1" applyFill="1" applyBorder="1"/>
    <xf numFmtId="0" fontId="23" fillId="3" borderId="8" xfId="0" applyFont="1" applyFill="1" applyBorder="1"/>
    <xf numFmtId="44" fontId="61" fillId="11" borderId="12" xfId="3" applyFont="1" applyFill="1" applyBorder="1" applyAlignment="1">
      <alignment vertical="center" wrapText="1"/>
    </xf>
    <xf numFmtId="44" fontId="61" fillId="16" borderId="12" xfId="3" applyFont="1" applyFill="1" applyBorder="1" applyAlignment="1">
      <alignment vertical="center" wrapText="1"/>
    </xf>
    <xf numFmtId="44" fontId="61" fillId="12" borderId="12" xfId="3" applyFont="1" applyFill="1" applyBorder="1" applyAlignment="1">
      <alignment vertical="center" wrapText="1"/>
    </xf>
    <xf numFmtId="44" fontId="61" fillId="33" borderId="12" xfId="3" applyFont="1" applyFill="1" applyBorder="1" applyAlignment="1">
      <alignment vertical="center" wrapText="1"/>
    </xf>
    <xf numFmtId="44" fontId="1" fillId="33" borderId="12" xfId="3" applyFont="1" applyFill="1" applyBorder="1"/>
    <xf numFmtId="44" fontId="1" fillId="12" borderId="12" xfId="3" applyFont="1" applyFill="1" applyBorder="1"/>
    <xf numFmtId="44" fontId="1" fillId="16" borderId="12" xfId="3" applyFont="1" applyFill="1" applyBorder="1"/>
    <xf numFmtId="44" fontId="1" fillId="11" borderId="12" xfId="3" applyFont="1" applyFill="1" applyBorder="1"/>
    <xf numFmtId="0" fontId="17" fillId="17" borderId="12" xfId="0" applyFont="1" applyFill="1" applyBorder="1"/>
    <xf numFmtId="44" fontId="17" fillId="17" borderId="12" xfId="3" applyFont="1" applyFill="1" applyBorder="1"/>
    <xf numFmtId="44" fontId="2" fillId="17" borderId="12" xfId="3" applyFont="1" applyFill="1" applyBorder="1"/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center" vertical="top"/>
    </xf>
    <xf numFmtId="0" fontId="45" fillId="0" borderId="0" xfId="0" applyFont="1"/>
    <xf numFmtId="0" fontId="45" fillId="0" borderId="0" xfId="0" applyFont="1" applyFill="1" applyBorder="1"/>
    <xf numFmtId="165" fontId="62" fillId="0" borderId="0" xfId="1" applyNumberFormat="1" applyFont="1" applyFill="1" applyBorder="1" applyAlignment="1" applyProtection="1">
      <alignment horizontal="center" vertical="center"/>
    </xf>
    <xf numFmtId="165" fontId="18" fillId="5" borderId="9" xfId="1" applyNumberFormat="1" applyFont="1" applyFill="1" applyBorder="1" applyAlignment="1" applyProtection="1">
      <alignment horizontal="center" vertical="center"/>
    </xf>
    <xf numFmtId="165" fontId="18" fillId="5" borderId="9" xfId="1" applyNumberFormat="1" applyFont="1" applyFill="1" applyBorder="1" applyAlignment="1" applyProtection="1">
      <alignment horizontal="center" vertical="center" wrapText="1"/>
    </xf>
    <xf numFmtId="165" fontId="18" fillId="5" borderId="12" xfId="1" applyNumberFormat="1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>
      <alignment horizontal="left" vertical="center" wrapText="1"/>
    </xf>
    <xf numFmtId="3" fontId="27" fillId="3" borderId="17" xfId="0" applyNumberFormat="1" applyFont="1" applyFill="1" applyBorder="1" applyAlignment="1">
      <alignment horizontal="justify" vertical="center" wrapText="1"/>
    </xf>
    <xf numFmtId="44" fontId="25" fillId="6" borderId="12" xfId="3" applyFont="1" applyFill="1" applyBorder="1" applyAlignment="1">
      <alignment horizontal="right" vertical="top" wrapText="1"/>
    </xf>
    <xf numFmtId="44" fontId="27" fillId="3" borderId="12" xfId="3" applyFont="1" applyFill="1" applyBorder="1" applyAlignment="1" applyProtection="1">
      <alignment horizontal="right" vertical="top" wrapText="1"/>
      <protection locked="0"/>
    </xf>
    <xf numFmtId="44" fontId="27" fillId="3" borderId="12" xfId="3" applyFont="1" applyFill="1" applyBorder="1" applyAlignment="1">
      <alignment horizontal="right" vertical="top" wrapText="1"/>
    </xf>
    <xf numFmtId="0" fontId="27" fillId="3" borderId="4" xfId="0" applyFont="1" applyFill="1" applyBorder="1" applyAlignment="1">
      <alignment horizontal="left" vertical="top"/>
    </xf>
    <xf numFmtId="0" fontId="27" fillId="3" borderId="5" xfId="0" applyFont="1" applyFill="1" applyBorder="1" applyAlignment="1">
      <alignment horizontal="justify" vertical="top"/>
    </xf>
    <xf numFmtId="3" fontId="27" fillId="3" borderId="13" xfId="0" applyNumberFormat="1" applyFont="1" applyFill="1" applyBorder="1" applyAlignment="1" applyProtection="1">
      <alignment horizontal="right" vertical="top" wrapText="1"/>
    </xf>
    <xf numFmtId="44" fontId="27" fillId="3" borderId="12" xfId="3" applyFont="1" applyFill="1" applyBorder="1" applyAlignment="1" applyProtection="1">
      <alignment horizontal="right" vertical="top"/>
      <protection locked="0"/>
    </xf>
    <xf numFmtId="3" fontId="27" fillId="3" borderId="13" xfId="0" applyNumberFormat="1" applyFont="1" applyFill="1" applyBorder="1" applyAlignment="1" applyProtection="1">
      <alignment horizontal="right" vertical="top"/>
    </xf>
    <xf numFmtId="44" fontId="25" fillId="6" borderId="12" xfId="3" applyFont="1" applyFill="1" applyBorder="1" applyAlignment="1">
      <alignment horizontal="right" vertical="top"/>
    </xf>
    <xf numFmtId="44" fontId="25" fillId="6" borderId="12" xfId="3" applyFont="1" applyFill="1" applyBorder="1" applyAlignment="1" applyProtection="1">
      <alignment horizontal="right" vertical="top"/>
    </xf>
    <xf numFmtId="0" fontId="27" fillId="3" borderId="6" xfId="0" applyFont="1" applyFill="1" applyBorder="1" applyAlignment="1">
      <alignment horizontal="left" vertical="top"/>
    </xf>
    <xf numFmtId="0" fontId="27" fillId="3" borderId="8" xfId="0" applyFont="1" applyFill="1" applyBorder="1" applyAlignment="1">
      <alignment vertical="top"/>
    </xf>
    <xf numFmtId="3" fontId="27" fillId="3" borderId="16" xfId="0" applyNumberFormat="1" applyFont="1" applyFill="1" applyBorder="1" applyAlignment="1" applyProtection="1">
      <alignment horizontal="right" vertical="top"/>
    </xf>
    <xf numFmtId="0" fontId="25" fillId="5" borderId="6" xfId="0" applyFont="1" applyFill="1" applyBorder="1" applyAlignment="1">
      <alignment horizontal="left" vertical="top"/>
    </xf>
    <xf numFmtId="0" fontId="25" fillId="5" borderId="8" xfId="0" applyFont="1" applyFill="1" applyBorder="1" applyAlignment="1">
      <alignment horizontal="right" vertical="top"/>
    </xf>
    <xf numFmtId="3" fontId="25" fillId="5" borderId="16" xfId="0" applyNumberFormat="1" applyFont="1" applyFill="1" applyBorder="1" applyAlignment="1">
      <alignment horizontal="right" vertical="top"/>
    </xf>
    <xf numFmtId="0" fontId="45" fillId="0" borderId="7" xfId="0" applyFont="1" applyBorder="1"/>
    <xf numFmtId="0" fontId="45" fillId="19" borderId="0" xfId="0" applyFont="1" applyFill="1" applyAlignment="1">
      <alignment horizontal="center"/>
    </xf>
    <xf numFmtId="0" fontId="45" fillId="0" borderId="0" xfId="0" applyFont="1" applyBorder="1" applyAlignment="1"/>
    <xf numFmtId="3" fontId="25" fillId="13" borderId="16" xfId="0" applyNumberFormat="1" applyFont="1" applyFill="1" applyBorder="1" applyAlignment="1">
      <alignment horizontal="right" vertical="top"/>
    </xf>
    <xf numFmtId="44" fontId="1" fillId="13" borderId="12" xfId="3" applyFont="1" applyFill="1" applyBorder="1"/>
    <xf numFmtId="3" fontId="25" fillId="34" borderId="16" xfId="0" applyNumberFormat="1" applyFont="1" applyFill="1" applyBorder="1" applyAlignment="1">
      <alignment horizontal="right" vertical="top"/>
    </xf>
    <xf numFmtId="44" fontId="1" fillId="34" borderId="12" xfId="3" applyFont="1" applyFill="1" applyBorder="1"/>
    <xf numFmtId="44" fontId="1" fillId="14" borderId="12" xfId="3" applyFont="1" applyFill="1" applyBorder="1"/>
    <xf numFmtId="3" fontId="25" fillId="14" borderId="16" xfId="0" applyNumberFormat="1" applyFont="1" applyFill="1" applyBorder="1" applyAlignment="1">
      <alignment horizontal="right" vertical="top"/>
    </xf>
    <xf numFmtId="3" fontId="25" fillId="25" borderId="16" xfId="0" applyNumberFormat="1" applyFont="1" applyFill="1" applyBorder="1" applyAlignment="1">
      <alignment horizontal="right" vertical="top"/>
    </xf>
    <xf numFmtId="44" fontId="1" fillId="25" borderId="12" xfId="3" applyFont="1" applyFill="1" applyBorder="1"/>
    <xf numFmtId="0" fontId="27" fillId="19" borderId="6" xfId="0" applyNumberFormat="1" applyFont="1" applyFill="1" applyBorder="1"/>
    <xf numFmtId="0" fontId="27" fillId="19" borderId="9" xfId="0" applyNumberFormat="1" applyFont="1" applyFill="1" applyBorder="1"/>
    <xf numFmtId="0" fontId="27" fillId="19" borderId="4" xfId="0" applyNumberFormat="1" applyFont="1" applyFill="1" applyBorder="1"/>
    <xf numFmtId="0" fontId="27" fillId="3" borderId="3" xfId="0" applyFont="1" applyFill="1" applyBorder="1" applyAlignment="1">
      <alignment vertical="center" wrapText="1"/>
    </xf>
    <xf numFmtId="44" fontId="27" fillId="3" borderId="12" xfId="3" applyFont="1" applyFill="1" applyBorder="1" applyAlignment="1">
      <alignment horizontal="right" vertical="center" wrapText="1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2" fontId="27" fillId="19" borderId="9" xfId="0" applyNumberFormat="1" applyFont="1" applyFill="1" applyBorder="1"/>
    <xf numFmtId="0" fontId="27" fillId="19" borderId="1" xfId="0" applyFont="1" applyFill="1" applyBorder="1"/>
    <xf numFmtId="0" fontId="27" fillId="19" borderId="9" xfId="0" applyFont="1" applyFill="1" applyBorder="1" applyAlignment="1">
      <alignment vertical="top"/>
    </xf>
    <xf numFmtId="0" fontId="27" fillId="19" borderId="9" xfId="0" applyFont="1" applyFill="1" applyBorder="1" applyAlignment="1"/>
    <xf numFmtId="0" fontId="27" fillId="0" borderId="10" xfId="0" applyFont="1" applyBorder="1" applyAlignment="1"/>
    <xf numFmtId="0" fontId="27" fillId="0" borderId="0" xfId="0" applyFont="1" applyAlignment="1">
      <alignment wrapText="1"/>
    </xf>
    <xf numFmtId="0" fontId="27" fillId="19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42" fontId="11" fillId="0" borderId="0" xfId="0" applyNumberFormat="1" applyFont="1" applyBorder="1" applyAlignment="1">
      <alignment horizontal="right" vertical="center"/>
    </xf>
    <xf numFmtId="44" fontId="25" fillId="22" borderId="11" xfId="3" applyFont="1" applyFill="1" applyBorder="1" applyAlignment="1" applyProtection="1">
      <alignment horizontal="right" vertical="center" wrapText="1"/>
    </xf>
    <xf numFmtId="44" fontId="25" fillId="9" borderId="11" xfId="3" applyFont="1" applyFill="1" applyBorder="1" applyAlignment="1" applyProtection="1">
      <alignment horizontal="right" vertical="center" wrapText="1"/>
    </xf>
    <xf numFmtId="164" fontId="22" fillId="9" borderId="12" xfId="0" applyNumberFormat="1" applyFont="1" applyFill="1" applyBorder="1" applyAlignment="1">
      <alignment horizontal="right" vertical="center"/>
    </xf>
    <xf numFmtId="42" fontId="43" fillId="0" borderId="0" xfId="0" applyNumberFormat="1" applyFont="1" applyAlignment="1">
      <alignment horizontal="center"/>
    </xf>
    <xf numFmtId="0" fontId="4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18" fillId="5" borderId="9" xfId="1" applyNumberFormat="1" applyFont="1" applyFill="1" applyBorder="1" applyAlignment="1" applyProtection="1">
      <alignment horizontal="center" vertical="center"/>
    </xf>
    <xf numFmtId="44" fontId="1" fillId="22" borderId="12" xfId="3" applyFont="1" applyFill="1" applyBorder="1"/>
    <xf numFmtId="42" fontId="43" fillId="0" borderId="0" xfId="0" applyNumberFormat="1" applyFont="1" applyAlignment="1">
      <alignment horizontal="center"/>
    </xf>
    <xf numFmtId="0" fontId="4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2" fontId="25" fillId="5" borderId="49" xfId="0" applyNumberFormat="1" applyFont="1" applyFill="1" applyBorder="1" applyAlignment="1">
      <alignment horizontal="center" vertical="center" wrapText="1"/>
    </xf>
    <xf numFmtId="0" fontId="20" fillId="0" borderId="50" xfId="0" applyFont="1" applyFill="1" applyBorder="1"/>
    <xf numFmtId="42" fontId="20" fillId="3" borderId="49" xfId="0" applyNumberFormat="1" applyFont="1" applyFill="1" applyBorder="1" applyAlignment="1">
      <alignment horizontal="center" vertical="center" wrapText="1"/>
    </xf>
    <xf numFmtId="0" fontId="44" fillId="6" borderId="52" xfId="0" applyFont="1" applyFill="1" applyBorder="1" applyAlignment="1">
      <alignment horizontal="center" wrapText="1"/>
    </xf>
    <xf numFmtId="0" fontId="44" fillId="6" borderId="11" xfId="0" applyFont="1" applyFill="1" applyBorder="1" applyAlignment="1">
      <alignment wrapText="1"/>
    </xf>
    <xf numFmtId="42" fontId="44" fillId="6" borderId="12" xfId="0" applyNumberFormat="1" applyFont="1" applyFill="1" applyBorder="1" applyAlignment="1">
      <alignment horizontal="center" wrapText="1"/>
    </xf>
    <xf numFmtId="0" fontId="44" fillId="6" borderId="48" xfId="0" applyFont="1" applyFill="1" applyBorder="1" applyAlignment="1">
      <alignment horizontal="center" wrapText="1"/>
    </xf>
    <xf numFmtId="0" fontId="44" fillId="6" borderId="12" xfId="0" applyFont="1" applyFill="1" applyBorder="1" applyAlignment="1">
      <alignment wrapText="1"/>
    </xf>
    <xf numFmtId="0" fontId="44" fillId="6" borderId="53" xfId="0" applyFont="1" applyFill="1" applyBorder="1" applyAlignment="1">
      <alignment horizontal="center" wrapText="1"/>
    </xf>
    <xf numFmtId="0" fontId="44" fillId="6" borderId="52" xfId="0" applyFont="1" applyFill="1" applyBorder="1" applyAlignment="1">
      <alignment horizontal="center" vertical="top" wrapText="1"/>
    </xf>
    <xf numFmtId="0" fontId="45" fillId="0" borderId="54" xfId="0" applyFont="1" applyBorder="1" applyAlignment="1">
      <alignment horizontal="right" wrapText="1"/>
    </xf>
    <xf numFmtId="0" fontId="45" fillId="0" borderId="8" xfId="0" applyFont="1" applyBorder="1" applyAlignment="1">
      <alignment wrapText="1"/>
    </xf>
    <xf numFmtId="44" fontId="45" fillId="0" borderId="16" xfId="3" applyFont="1" applyBorder="1" applyAlignment="1">
      <alignment horizontal="center" wrapText="1"/>
    </xf>
    <xf numFmtId="44" fontId="45" fillId="0" borderId="16" xfId="3" applyFont="1" applyFill="1" applyBorder="1" applyAlignment="1">
      <alignment horizontal="center" wrapText="1"/>
    </xf>
    <xf numFmtId="42" fontId="45" fillId="0" borderId="55" xfId="0" applyNumberFormat="1" applyFont="1" applyBorder="1" applyAlignment="1">
      <alignment horizontal="center" wrapText="1"/>
    </xf>
    <xf numFmtId="0" fontId="45" fillId="0" borderId="11" xfId="0" applyFont="1" applyBorder="1" applyAlignment="1">
      <alignment wrapText="1"/>
    </xf>
    <xf numFmtId="0" fontId="45" fillId="0" borderId="56" xfId="0" applyFont="1" applyBorder="1" applyAlignment="1">
      <alignment horizontal="right" wrapText="1"/>
    </xf>
    <xf numFmtId="0" fontId="44" fillId="6" borderId="56" xfId="0" applyFont="1" applyFill="1" applyBorder="1" applyAlignment="1">
      <alignment horizontal="center" vertical="top" wrapText="1"/>
    </xf>
    <xf numFmtId="42" fontId="44" fillId="6" borderId="17" xfId="0" applyNumberFormat="1" applyFont="1" applyFill="1" applyBorder="1" applyAlignment="1">
      <alignment horizontal="center" wrapText="1"/>
    </xf>
    <xf numFmtId="44" fontId="45" fillId="0" borderId="16" xfId="3" applyFont="1" applyBorder="1" applyAlignment="1">
      <alignment horizontal="left" wrapText="1"/>
    </xf>
    <xf numFmtId="0" fontId="44" fillId="35" borderId="50" xfId="0" applyFont="1" applyFill="1" applyBorder="1" applyAlignment="1">
      <alignment horizontal="center" wrapText="1"/>
    </xf>
    <xf numFmtId="0" fontId="44" fillId="35" borderId="9" xfId="0" applyFont="1" applyFill="1" applyBorder="1" applyAlignment="1">
      <alignment horizontal="right" wrapText="1"/>
    </xf>
    <xf numFmtId="42" fontId="44" fillId="35" borderId="12" xfId="0" applyNumberFormat="1" applyFont="1" applyFill="1" applyBorder="1" applyAlignment="1">
      <alignment wrapText="1"/>
    </xf>
    <xf numFmtId="0" fontId="43" fillId="0" borderId="46" xfId="0" applyFont="1" applyBorder="1" applyAlignment="1">
      <alignment wrapText="1"/>
    </xf>
    <xf numFmtId="0" fontId="43" fillId="0" borderId="0" xfId="0" applyFont="1" applyBorder="1" applyAlignment="1">
      <alignment wrapText="1"/>
    </xf>
    <xf numFmtId="42" fontId="43" fillId="0" borderId="0" xfId="0" applyNumberFormat="1" applyFont="1" applyBorder="1" applyAlignment="1">
      <alignment wrapText="1"/>
    </xf>
    <xf numFmtId="0" fontId="22" fillId="0" borderId="50" xfId="0" applyFont="1" applyFill="1" applyBorder="1" applyAlignment="1">
      <alignment horizontal="right" wrapText="1"/>
    </xf>
    <xf numFmtId="0" fontId="22" fillId="0" borderId="10" xfId="0" applyFont="1" applyFill="1" applyBorder="1" applyAlignment="1">
      <alignment horizontal="right" wrapText="1"/>
    </xf>
    <xf numFmtId="42" fontId="44" fillId="0" borderId="51" xfId="0" applyNumberFormat="1" applyFont="1" applyFill="1" applyBorder="1" applyAlignment="1">
      <alignment wrapText="1"/>
    </xf>
    <xf numFmtId="0" fontId="44" fillId="6" borderId="12" xfId="0" applyFont="1" applyFill="1" applyBorder="1" applyAlignment="1">
      <alignment vertical="center" wrapText="1"/>
    </xf>
    <xf numFmtId="42" fontId="44" fillId="6" borderId="12" xfId="0" applyNumberFormat="1" applyFont="1" applyFill="1" applyBorder="1" applyAlignment="1">
      <alignment horizontal="center" vertical="center" wrapText="1"/>
    </xf>
    <xf numFmtId="44" fontId="45" fillId="0" borderId="12" xfId="3" applyFont="1" applyBorder="1" applyAlignment="1">
      <alignment horizontal="center" wrapText="1"/>
    </xf>
    <xf numFmtId="0" fontId="45" fillId="0" borderId="11" xfId="0" applyFont="1" applyBorder="1" applyAlignment="1">
      <alignment vertical="top" wrapText="1"/>
    </xf>
    <xf numFmtId="44" fontId="45" fillId="0" borderId="12" xfId="3" applyFont="1" applyFill="1" applyBorder="1" applyAlignment="1">
      <alignment horizontal="center" wrapText="1"/>
    </xf>
    <xf numFmtId="44" fontId="45" fillId="0" borderId="12" xfId="3" applyFont="1" applyBorder="1" applyAlignment="1">
      <alignment horizontal="left" wrapText="1"/>
    </xf>
    <xf numFmtId="44" fontId="45" fillId="0" borderId="12" xfId="3" applyFont="1" applyFill="1" applyBorder="1" applyAlignment="1">
      <alignment horizontal="left" wrapText="1"/>
    </xf>
    <xf numFmtId="42" fontId="45" fillId="0" borderId="55" xfId="0" applyNumberFormat="1" applyFont="1" applyBorder="1" applyAlignment="1">
      <alignment horizontal="left" wrapText="1"/>
    </xf>
    <xf numFmtId="42" fontId="44" fillId="6" borderId="12" xfId="0" applyNumberFormat="1" applyFont="1" applyFill="1" applyBorder="1" applyAlignment="1">
      <alignment horizontal="left" wrapText="1"/>
    </xf>
    <xf numFmtId="44" fontId="45" fillId="0" borderId="16" xfId="3" applyFont="1" applyFill="1" applyBorder="1" applyAlignment="1">
      <alignment horizontal="left" wrapText="1"/>
    </xf>
    <xf numFmtId="42" fontId="44" fillId="6" borderId="49" xfId="0" applyNumberFormat="1" applyFont="1" applyFill="1" applyBorder="1" applyAlignment="1">
      <alignment horizontal="left" wrapText="1"/>
    </xf>
    <xf numFmtId="42" fontId="44" fillId="35" borderId="12" xfId="0" applyNumberFormat="1" applyFont="1" applyFill="1" applyBorder="1" applyAlignment="1">
      <alignment horizontal="left" wrapText="1"/>
    </xf>
    <xf numFmtId="42" fontId="43" fillId="0" borderId="0" xfId="0" applyNumberFormat="1" applyFont="1" applyBorder="1" applyAlignment="1">
      <alignment horizontal="left" wrapText="1"/>
    </xf>
    <xf numFmtId="42" fontId="43" fillId="0" borderId="57" xfId="0" applyNumberFormat="1" applyFont="1" applyBorder="1" applyAlignment="1">
      <alignment horizontal="left" wrapText="1"/>
    </xf>
    <xf numFmtId="0" fontId="44" fillId="0" borderId="50" xfId="0" applyFont="1" applyFill="1" applyBorder="1" applyAlignment="1">
      <alignment horizontal="center" wrapText="1"/>
    </xf>
    <xf numFmtId="0" fontId="44" fillId="0" borderId="9" xfId="0" applyFont="1" applyFill="1" applyBorder="1" applyAlignment="1">
      <alignment horizontal="left" wrapText="1"/>
    </xf>
    <xf numFmtId="42" fontId="44" fillId="0" borderId="12" xfId="0" applyNumberFormat="1" applyFont="1" applyFill="1" applyBorder="1" applyAlignment="1">
      <alignment horizontal="left" wrapText="1"/>
    </xf>
    <xf numFmtId="0" fontId="44" fillId="0" borderId="56" xfId="0" applyFont="1" applyBorder="1" applyAlignment="1">
      <alignment horizontal="center" wrapText="1"/>
    </xf>
    <xf numFmtId="0" fontId="45" fillId="0" borderId="3" xfId="0" applyFont="1" applyBorder="1" applyAlignment="1">
      <alignment wrapText="1"/>
    </xf>
    <xf numFmtId="44" fontId="45" fillId="0" borderId="17" xfId="3" applyFont="1" applyBorder="1" applyAlignment="1">
      <alignment horizontal="left" wrapText="1"/>
    </xf>
    <xf numFmtId="44" fontId="45" fillId="0" borderId="17" xfId="3" applyFont="1" applyFill="1" applyBorder="1" applyAlignment="1">
      <alignment horizontal="left" wrapText="1"/>
    </xf>
    <xf numFmtId="0" fontId="44" fillId="0" borderId="50" xfId="0" applyFont="1" applyBorder="1" applyAlignment="1">
      <alignment horizontal="center" wrapText="1"/>
    </xf>
    <xf numFmtId="0" fontId="45" fillId="0" borderId="10" xfId="0" applyFont="1" applyBorder="1" applyAlignment="1">
      <alignment wrapText="1"/>
    </xf>
    <xf numFmtId="44" fontId="45" fillId="0" borderId="10" xfId="3" applyFont="1" applyBorder="1" applyAlignment="1">
      <alignment horizontal="left" wrapText="1"/>
    </xf>
    <xf numFmtId="44" fontId="45" fillId="0" borderId="10" xfId="3" applyFont="1" applyFill="1" applyBorder="1" applyAlignment="1">
      <alignment horizontal="left" wrapText="1"/>
    </xf>
    <xf numFmtId="42" fontId="45" fillId="0" borderId="51" xfId="0" applyNumberFormat="1" applyFont="1" applyBorder="1" applyAlignment="1">
      <alignment horizontal="left" wrapText="1"/>
    </xf>
    <xf numFmtId="0" fontId="44" fillId="35" borderId="48" xfId="0" applyFont="1" applyFill="1" applyBorder="1" applyAlignment="1">
      <alignment horizontal="center" wrapText="1"/>
    </xf>
    <xf numFmtId="0" fontId="44" fillId="35" borderId="6" xfId="0" applyFont="1" applyFill="1" applyBorder="1" applyAlignment="1">
      <alignment horizontal="right" wrapText="1"/>
    </xf>
    <xf numFmtId="42" fontId="44" fillId="35" borderId="16" xfId="0" applyNumberFormat="1" applyFont="1" applyFill="1" applyBorder="1" applyAlignment="1">
      <alignment horizontal="left" wrapText="1"/>
    </xf>
    <xf numFmtId="42" fontId="44" fillId="35" borderId="55" xfId="0" applyNumberFormat="1" applyFont="1" applyFill="1" applyBorder="1" applyAlignment="1">
      <alignment horizontal="left" wrapText="1"/>
    </xf>
    <xf numFmtId="0" fontId="44" fillId="0" borderId="46" xfId="0" applyFont="1" applyBorder="1" applyAlignment="1">
      <alignment horizontal="center" wrapText="1"/>
    </xf>
    <xf numFmtId="0" fontId="44" fillId="35" borderId="0" xfId="0" applyFont="1" applyFill="1" applyBorder="1" applyAlignment="1">
      <alignment horizontal="center" wrapText="1"/>
    </xf>
    <xf numFmtId="44" fontId="45" fillId="0" borderId="0" xfId="3" applyFont="1" applyBorder="1" applyAlignment="1">
      <alignment horizontal="left" wrapText="1"/>
    </xf>
    <xf numFmtId="44" fontId="45" fillId="0" borderId="0" xfId="3" applyFont="1" applyFill="1" applyBorder="1" applyAlignment="1">
      <alignment horizontal="left" wrapText="1"/>
    </xf>
    <xf numFmtId="42" fontId="45" fillId="0" borderId="57" xfId="0" applyNumberFormat="1" applyFont="1" applyBorder="1" applyAlignment="1">
      <alignment horizontal="left" wrapText="1"/>
    </xf>
    <xf numFmtId="42" fontId="45" fillId="0" borderId="12" xfId="0" applyNumberFormat="1" applyFont="1" applyBorder="1" applyAlignment="1">
      <alignment horizontal="left" wrapText="1"/>
    </xf>
    <xf numFmtId="0" fontId="45" fillId="0" borderId="59" xfId="0" applyFont="1" applyBorder="1" applyAlignment="1">
      <alignment wrapText="1"/>
    </xf>
    <xf numFmtId="44" fontId="45" fillId="0" borderId="13" xfId="3" applyFont="1" applyBorder="1" applyAlignment="1">
      <alignment horizontal="left" wrapText="1"/>
    </xf>
    <xf numFmtId="44" fontId="45" fillId="0" borderId="13" xfId="3" applyFont="1" applyFill="1" applyBorder="1" applyAlignment="1">
      <alignment horizontal="left" wrapText="1"/>
    </xf>
    <xf numFmtId="0" fontId="44" fillId="35" borderId="46" xfId="0" applyFont="1" applyFill="1" applyBorder="1" applyAlignment="1">
      <alignment horizontal="center" wrapText="1"/>
    </xf>
    <xf numFmtId="0" fontId="44" fillId="35" borderId="60" xfId="0" applyFont="1" applyFill="1" applyBorder="1" applyAlignment="1">
      <alignment horizontal="right" wrapText="1"/>
    </xf>
    <xf numFmtId="44" fontId="45" fillId="35" borderId="61" xfId="3" applyFont="1" applyFill="1" applyBorder="1" applyAlignment="1">
      <alignment horizontal="center" wrapText="1"/>
    </xf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>
      <alignment wrapText="1"/>
    </xf>
    <xf numFmtId="44" fontId="45" fillId="0" borderId="0" xfId="3" applyFont="1" applyBorder="1" applyAlignment="1">
      <alignment horizontal="center"/>
    </xf>
    <xf numFmtId="44" fontId="45" fillId="0" borderId="0" xfId="3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19" borderId="2" xfId="0" applyFont="1" applyFill="1" applyBorder="1" applyAlignment="1">
      <alignment horizontal="center"/>
    </xf>
    <xf numFmtId="0" fontId="44" fillId="19" borderId="0" xfId="0" applyFont="1" applyFill="1" applyBorder="1" applyAlignment="1">
      <alignment horizontal="center"/>
    </xf>
    <xf numFmtId="42" fontId="44" fillId="22" borderId="16" xfId="0" applyNumberFormat="1" applyFont="1" applyFill="1" applyBorder="1" applyAlignment="1">
      <alignment horizontal="left" wrapText="1"/>
    </xf>
    <xf numFmtId="42" fontId="44" fillId="36" borderId="16" xfId="0" applyNumberFormat="1" applyFont="1" applyFill="1" applyBorder="1" applyAlignment="1">
      <alignment horizontal="left" wrapText="1"/>
    </xf>
    <xf numFmtId="42" fontId="44" fillId="23" borderId="16" xfId="0" applyNumberFormat="1" applyFont="1" applyFill="1" applyBorder="1" applyAlignment="1">
      <alignment horizontal="left" wrapText="1"/>
    </xf>
    <xf numFmtId="42" fontId="44" fillId="37" borderId="6" xfId="0" applyNumberFormat="1" applyFont="1" applyFill="1" applyBorder="1" applyAlignment="1">
      <alignment horizontal="left" wrapText="1"/>
    </xf>
    <xf numFmtId="167" fontId="58" fillId="5" borderId="49" xfId="0" applyNumberFormat="1" applyFont="1" applyFill="1" applyBorder="1" applyAlignment="1">
      <alignment horizontal="center" vertical="center" wrapText="1"/>
    </xf>
    <xf numFmtId="0" fontId="58" fillId="0" borderId="53" xfId="0" applyFont="1" applyFill="1" applyBorder="1" applyAlignment="1">
      <alignment horizontal="center" vertical="center" wrapText="1"/>
    </xf>
    <xf numFmtId="42" fontId="58" fillId="0" borderId="49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44" fontId="1" fillId="6" borderId="49" xfId="3" applyFont="1" applyFill="1" applyBorder="1"/>
    <xf numFmtId="0" fontId="17" fillId="0" borderId="56" xfId="0" applyFont="1" applyFill="1" applyBorder="1" applyAlignment="1">
      <alignment horizontal="center"/>
    </xf>
    <xf numFmtId="44" fontId="17" fillId="6" borderId="49" xfId="3" applyFont="1" applyFill="1" applyBorder="1"/>
    <xf numFmtId="0" fontId="17" fillId="0" borderId="54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1" fillId="5" borderId="48" xfId="0" applyFont="1" applyFill="1" applyBorder="1" applyAlignment="1"/>
    <xf numFmtId="0" fontId="1" fillId="5" borderId="8" xfId="0" applyFont="1" applyFill="1" applyBorder="1" applyAlignment="1">
      <alignment horizontal="right"/>
    </xf>
    <xf numFmtId="44" fontId="1" fillId="5" borderId="49" xfId="3" applyFont="1" applyFill="1" applyBorder="1"/>
    <xf numFmtId="0" fontId="1" fillId="0" borderId="46" xfId="0" applyFont="1" applyFill="1" applyBorder="1" applyAlignment="1"/>
    <xf numFmtId="0" fontId="1" fillId="0" borderId="0" xfId="0" applyFont="1" applyFill="1" applyBorder="1" applyAlignment="1">
      <alignment horizontal="right"/>
    </xf>
    <xf numFmtId="44" fontId="1" fillId="0" borderId="0" xfId="3" applyFont="1" applyFill="1" applyBorder="1"/>
    <xf numFmtId="44" fontId="1" fillId="0" borderId="57" xfId="3" applyFont="1" applyFill="1" applyBorder="1"/>
    <xf numFmtId="0" fontId="1" fillId="35" borderId="63" xfId="0" applyFont="1" applyFill="1" applyBorder="1" applyAlignment="1"/>
    <xf numFmtId="0" fontId="1" fillId="35" borderId="64" xfId="0" applyFont="1" applyFill="1" applyBorder="1" applyAlignment="1">
      <alignment horizontal="right"/>
    </xf>
    <xf numFmtId="44" fontId="1" fillId="35" borderId="61" xfId="3" applyFont="1" applyFill="1" applyBorder="1"/>
    <xf numFmtId="44" fontId="1" fillId="35" borderId="65" xfId="3" applyFont="1" applyFill="1" applyBorder="1"/>
    <xf numFmtId="0" fontId="0" fillId="0" borderId="0" xfId="0" applyAlignment="1">
      <alignment horizontal="center" vertical="top"/>
    </xf>
    <xf numFmtId="44" fontId="1" fillId="11" borderId="64" xfId="3" applyFont="1" applyFill="1" applyBorder="1"/>
    <xf numFmtId="44" fontId="1" fillId="38" borderId="12" xfId="3" applyFont="1" applyFill="1" applyBorder="1"/>
    <xf numFmtId="44" fontId="1" fillId="38" borderId="64" xfId="3" applyFont="1" applyFill="1" applyBorder="1"/>
    <xf numFmtId="44" fontId="1" fillId="16" borderId="64" xfId="3" applyFont="1" applyFill="1" applyBorder="1"/>
    <xf numFmtId="44" fontId="1" fillId="33" borderId="64" xfId="3" applyFont="1" applyFill="1" applyBorder="1"/>
    <xf numFmtId="0" fontId="64" fillId="35" borderId="9" xfId="0" applyFont="1" applyFill="1" applyBorder="1" applyAlignment="1">
      <alignment horizontal="center" vertical="center" wrapText="1"/>
    </xf>
    <xf numFmtId="0" fontId="22" fillId="35" borderId="9" xfId="0" applyFont="1" applyFill="1" applyBorder="1" applyAlignment="1">
      <alignment vertical="center" wrapText="1"/>
    </xf>
    <xf numFmtId="44" fontId="25" fillId="35" borderId="12" xfId="0" applyNumberFormat="1" applyFont="1" applyFill="1" applyBorder="1" applyAlignment="1">
      <alignment vertical="center" wrapText="1"/>
    </xf>
    <xf numFmtId="44" fontId="25" fillId="35" borderId="12" xfId="3" applyFont="1" applyFill="1" applyBorder="1" applyAlignment="1">
      <alignment horizontal="right" vertical="top"/>
    </xf>
    <xf numFmtId="0" fontId="25" fillId="6" borderId="12" xfId="0" applyFont="1" applyFill="1" applyBorder="1" applyAlignment="1">
      <alignment vertical="top" wrapText="1"/>
    </xf>
    <xf numFmtId="0" fontId="27" fillId="3" borderId="5" xfId="0" applyFont="1" applyFill="1" applyBorder="1" applyAlignment="1">
      <alignment horizontal="justify" vertical="top" wrapText="1"/>
    </xf>
    <xf numFmtId="44" fontId="27" fillId="3" borderId="17" xfId="3" applyFont="1" applyFill="1" applyBorder="1" applyAlignment="1" applyProtection="1">
      <alignment horizontal="right" vertical="top"/>
      <protection locked="0"/>
    </xf>
    <xf numFmtId="0" fontId="27" fillId="3" borderId="9" xfId="0" applyFont="1" applyFill="1" applyBorder="1" applyAlignment="1">
      <alignment horizontal="left" vertical="top" wrapText="1"/>
    </xf>
    <xf numFmtId="0" fontId="27" fillId="3" borderId="10" xfId="0" applyFont="1" applyFill="1" applyBorder="1" applyAlignment="1">
      <alignment vertical="top" wrapText="1"/>
    </xf>
    <xf numFmtId="3" fontId="27" fillId="3" borderId="10" xfId="0" applyNumberFormat="1" applyFont="1" applyFill="1" applyBorder="1" applyAlignment="1" applyProtection="1">
      <alignment horizontal="right" vertical="top"/>
    </xf>
    <xf numFmtId="3" fontId="27" fillId="3" borderId="11" xfId="0" applyNumberFormat="1" applyFont="1" applyFill="1" applyBorder="1" applyAlignment="1" applyProtection="1">
      <alignment horizontal="right" vertical="top"/>
    </xf>
    <xf numFmtId="0" fontId="64" fillId="35" borderId="6" xfId="0" applyFont="1" applyFill="1" applyBorder="1" applyAlignment="1">
      <alignment horizontal="center" vertical="center" wrapText="1"/>
    </xf>
    <xf numFmtId="0" fontId="22" fillId="35" borderId="6" xfId="0" applyFont="1" applyFill="1" applyBorder="1" applyAlignment="1">
      <alignment vertical="center" wrapText="1"/>
    </xf>
    <xf numFmtId="44" fontId="25" fillId="35" borderId="16" xfId="0" applyNumberFormat="1" applyFont="1" applyFill="1" applyBorder="1" applyAlignment="1">
      <alignment vertical="center" wrapText="1"/>
    </xf>
    <xf numFmtId="44" fontId="25" fillId="35" borderId="16" xfId="3" applyFont="1" applyFill="1" applyBorder="1" applyAlignment="1">
      <alignment horizontal="right" vertical="top"/>
    </xf>
    <xf numFmtId="0" fontId="45" fillId="0" borderId="0" xfId="0" applyFont="1" applyAlignment="1">
      <alignment wrapText="1"/>
    </xf>
    <xf numFmtId="0" fontId="45" fillId="0" borderId="0" xfId="0" applyFont="1" applyFill="1"/>
    <xf numFmtId="0" fontId="25" fillId="0" borderId="9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right" vertical="top"/>
    </xf>
    <xf numFmtId="3" fontId="25" fillId="0" borderId="10" xfId="0" applyNumberFormat="1" applyFont="1" applyFill="1" applyBorder="1" applyAlignment="1">
      <alignment horizontal="right" vertical="top"/>
    </xf>
    <xf numFmtId="3" fontId="25" fillId="0" borderId="11" xfId="0" applyNumberFormat="1" applyFont="1" applyFill="1" applyBorder="1" applyAlignment="1">
      <alignment horizontal="right" vertical="top"/>
    </xf>
    <xf numFmtId="0" fontId="25" fillId="35" borderId="6" xfId="0" applyFont="1" applyFill="1" applyBorder="1" applyAlignment="1">
      <alignment horizontal="left"/>
    </xf>
    <xf numFmtId="0" fontId="44" fillId="35" borderId="8" xfId="0" applyFont="1" applyFill="1" applyBorder="1" applyAlignment="1">
      <alignment horizontal="right"/>
    </xf>
    <xf numFmtId="3" fontId="44" fillId="35" borderId="16" xfId="0" applyNumberFormat="1" applyFont="1" applyFill="1" applyBorder="1" applyAlignment="1">
      <alignment horizontal="right"/>
    </xf>
    <xf numFmtId="0" fontId="43" fillId="0" borderId="0" xfId="0" applyFont="1" applyBorder="1"/>
    <xf numFmtId="3" fontId="44" fillId="17" borderId="16" xfId="0" applyNumberFormat="1" applyFont="1" applyFill="1" applyBorder="1" applyAlignment="1">
      <alignment horizontal="right"/>
    </xf>
    <xf numFmtId="3" fontId="44" fillId="15" borderId="16" xfId="0" applyNumberFormat="1" applyFont="1" applyFill="1" applyBorder="1" applyAlignment="1">
      <alignment horizontal="right"/>
    </xf>
    <xf numFmtId="3" fontId="44" fillId="32" borderId="16" xfId="0" applyNumberFormat="1" applyFont="1" applyFill="1" applyBorder="1" applyAlignment="1">
      <alignment horizontal="right"/>
    </xf>
    <xf numFmtId="3" fontId="44" fillId="21" borderId="16" xfId="0" applyNumberFormat="1" applyFont="1" applyFill="1" applyBorder="1" applyAlignment="1">
      <alignment horizontal="right"/>
    </xf>
    <xf numFmtId="3" fontId="25" fillId="21" borderId="16" xfId="0" applyNumberFormat="1" applyFont="1" applyFill="1" applyBorder="1" applyAlignment="1">
      <alignment horizontal="right" vertical="top"/>
    </xf>
    <xf numFmtId="3" fontId="25" fillId="32" borderId="16" xfId="0" applyNumberFormat="1" applyFont="1" applyFill="1" applyBorder="1" applyAlignment="1">
      <alignment horizontal="right" vertical="top"/>
    </xf>
    <xf numFmtId="3" fontId="25" fillId="17" borderId="16" xfId="0" applyNumberFormat="1" applyFont="1" applyFill="1" applyBorder="1" applyAlignment="1">
      <alignment horizontal="right" vertical="top"/>
    </xf>
    <xf numFmtId="3" fontId="25" fillId="15" borderId="16" xfId="0" applyNumberFormat="1" applyFont="1" applyFill="1" applyBorder="1" applyAlignment="1">
      <alignment horizontal="right" vertical="top"/>
    </xf>
    <xf numFmtId="37" fontId="29" fillId="0" borderId="0" xfId="1" applyNumberFormat="1" applyFont="1" applyFill="1" applyBorder="1" applyAlignment="1" applyProtection="1">
      <protection locked="0"/>
    </xf>
    <xf numFmtId="0" fontId="22" fillId="2" borderId="12" xfId="0" applyFont="1" applyFill="1" applyBorder="1" applyAlignment="1">
      <alignment horizontal="justify" vertical="top" wrapText="1"/>
    </xf>
    <xf numFmtId="0" fontId="22" fillId="2" borderId="10" xfId="0" applyFont="1" applyFill="1" applyBorder="1" applyAlignment="1" applyProtection="1">
      <alignment horizontal="justify" vertical="top" wrapText="1"/>
      <protection locked="0"/>
    </xf>
    <xf numFmtId="44" fontId="51" fillId="2" borderId="10" xfId="3" applyFont="1" applyFill="1" applyBorder="1" applyAlignment="1" applyProtection="1">
      <alignment vertical="center" wrapText="1"/>
      <protection locked="0"/>
    </xf>
    <xf numFmtId="44" fontId="51" fillId="2" borderId="10" xfId="3" applyFont="1" applyFill="1" applyBorder="1" applyAlignment="1" applyProtection="1">
      <alignment vertical="center" wrapText="1"/>
    </xf>
    <xf numFmtId="44" fontId="51" fillId="2" borderId="11" xfId="3" applyFont="1" applyFill="1" applyBorder="1" applyAlignment="1" applyProtection="1">
      <alignment vertical="center" wrapText="1"/>
    </xf>
    <xf numFmtId="44" fontId="51" fillId="3" borderId="16" xfId="3" applyFont="1" applyFill="1" applyBorder="1" applyAlignment="1" applyProtection="1">
      <alignment vertical="center" wrapText="1"/>
      <protection locked="0"/>
    </xf>
    <xf numFmtId="44" fontId="51" fillId="6" borderId="16" xfId="3" applyFont="1" applyFill="1" applyBorder="1" applyAlignment="1" applyProtection="1">
      <alignment vertical="center" wrapText="1"/>
    </xf>
    <xf numFmtId="0" fontId="22" fillId="35" borderId="9" xfId="0" applyFont="1" applyFill="1" applyBorder="1" applyAlignment="1">
      <alignment horizontal="justify" vertical="top" wrapText="1"/>
    </xf>
    <xf numFmtId="0" fontId="22" fillId="35" borderId="10" xfId="0" applyFont="1" applyFill="1" applyBorder="1" applyAlignment="1" applyProtection="1">
      <alignment horizontal="right" vertical="top" wrapText="1"/>
      <protection locked="0"/>
    </xf>
    <xf numFmtId="44" fontId="61" fillId="35" borderId="12" xfId="3" applyFont="1" applyFill="1" applyBorder="1" applyAlignment="1">
      <alignment vertical="center" wrapText="1"/>
    </xf>
    <xf numFmtId="44" fontId="51" fillId="13" borderId="12" xfId="3" applyFont="1" applyFill="1" applyBorder="1" applyAlignment="1" applyProtection="1">
      <alignment vertical="center" wrapText="1"/>
      <protection locked="0"/>
    </xf>
    <xf numFmtId="44" fontId="51" fillId="34" borderId="12" xfId="3" applyFont="1" applyFill="1" applyBorder="1" applyAlignment="1" applyProtection="1">
      <alignment vertical="center" wrapText="1"/>
      <protection locked="0"/>
    </xf>
    <xf numFmtId="44" fontId="51" fillId="14" borderId="12" xfId="3" applyFont="1" applyFill="1" applyBorder="1" applyAlignment="1" applyProtection="1">
      <alignment vertical="center" wrapText="1"/>
      <protection locked="0"/>
    </xf>
    <xf numFmtId="44" fontId="51" fillId="25" borderId="12" xfId="3" applyFont="1" applyFill="1" applyBorder="1" applyAlignment="1" applyProtection="1">
      <alignment vertical="center" wrapText="1"/>
      <protection locked="0"/>
    </xf>
    <xf numFmtId="44" fontId="61" fillId="13" borderId="12" xfId="3" applyFont="1" applyFill="1" applyBorder="1" applyAlignment="1">
      <alignment vertical="center" wrapText="1"/>
    </xf>
    <xf numFmtId="44" fontId="61" fillId="34" borderId="12" xfId="3" applyFont="1" applyFill="1" applyBorder="1" applyAlignment="1">
      <alignment vertical="center" wrapText="1"/>
    </xf>
    <xf numFmtId="44" fontId="61" fillId="14" borderId="12" xfId="3" applyFont="1" applyFill="1" applyBorder="1" applyAlignment="1">
      <alignment vertical="center" wrapText="1"/>
    </xf>
    <xf numFmtId="44" fontId="61" fillId="25" borderId="12" xfId="3" applyFont="1" applyFill="1" applyBorder="1" applyAlignment="1">
      <alignment vertical="center" wrapText="1"/>
    </xf>
    <xf numFmtId="0" fontId="43" fillId="0" borderId="0" xfId="0" applyFont="1" applyAlignment="1"/>
    <xf numFmtId="0" fontId="20" fillId="0" borderId="50" xfId="0" applyFont="1" applyFill="1" applyBorder="1" applyAlignment="1"/>
    <xf numFmtId="0" fontId="44" fillId="6" borderId="52" xfId="0" applyFont="1" applyFill="1" applyBorder="1" applyAlignment="1">
      <alignment horizontal="center"/>
    </xf>
    <xf numFmtId="44" fontId="44" fillId="6" borderId="12" xfId="3" applyFont="1" applyFill="1" applyBorder="1" applyAlignment="1">
      <alignment horizontal="center"/>
    </xf>
    <xf numFmtId="0" fontId="45" fillId="0" borderId="54" xfId="0" applyFont="1" applyBorder="1" applyAlignment="1">
      <alignment horizontal="center"/>
    </xf>
    <xf numFmtId="44" fontId="45" fillId="0" borderId="49" xfId="3" applyFont="1" applyBorder="1" applyAlignment="1">
      <alignment horizontal="center"/>
    </xf>
    <xf numFmtId="0" fontId="45" fillId="6" borderId="52" xfId="0" applyFont="1" applyFill="1" applyBorder="1" applyAlignment="1">
      <alignment horizontal="center"/>
    </xf>
    <xf numFmtId="0" fontId="45" fillId="6" borderId="12" xfId="0" applyFont="1" applyFill="1" applyBorder="1"/>
    <xf numFmtId="44" fontId="45" fillId="6" borderId="12" xfId="3" applyFont="1" applyFill="1" applyBorder="1" applyAlignment="1">
      <alignment horizontal="center"/>
    </xf>
    <xf numFmtId="44" fontId="45" fillId="6" borderId="49" xfId="3" applyFont="1" applyFill="1" applyBorder="1" applyAlignment="1">
      <alignment horizontal="center"/>
    </xf>
    <xf numFmtId="0" fontId="45" fillId="6" borderId="56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wrapText="1"/>
    </xf>
    <xf numFmtId="44" fontId="45" fillId="6" borderId="17" xfId="3" applyFont="1" applyFill="1" applyBorder="1" applyAlignment="1">
      <alignment horizontal="center" vertical="center"/>
    </xf>
    <xf numFmtId="44" fontId="45" fillId="6" borderId="69" xfId="3" applyFont="1" applyFill="1" applyBorder="1" applyAlignment="1">
      <alignment horizontal="center" vertical="center"/>
    </xf>
    <xf numFmtId="0" fontId="44" fillId="2" borderId="50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left" vertical="center"/>
    </xf>
    <xf numFmtId="44" fontId="44" fillId="2" borderId="12" xfId="3" applyFont="1" applyFill="1" applyBorder="1" applyAlignment="1">
      <alignment horizontal="center"/>
    </xf>
    <xf numFmtId="0" fontId="44" fillId="0" borderId="46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left"/>
    </xf>
    <xf numFmtId="44" fontId="45" fillId="0" borderId="57" xfId="3" applyFont="1" applyFill="1" applyBorder="1" applyAlignment="1">
      <alignment horizontal="center"/>
    </xf>
    <xf numFmtId="0" fontId="44" fillId="2" borderId="50" xfId="0" applyFont="1" applyFill="1" applyBorder="1" applyAlignment="1">
      <alignment horizontal="center"/>
    </xf>
    <xf numFmtId="0" fontId="44" fillId="2" borderId="70" xfId="0" applyFont="1" applyFill="1" applyBorder="1" applyAlignment="1">
      <alignment horizontal="center"/>
    </xf>
    <xf numFmtId="0" fontId="44" fillId="2" borderId="71" xfId="0" applyFont="1" applyFill="1" applyBorder="1" applyAlignment="1">
      <alignment horizontal="left" wrapText="1"/>
    </xf>
    <xf numFmtId="44" fontId="44" fillId="2" borderId="61" xfId="3" applyFont="1" applyFill="1" applyBorder="1" applyAlignment="1">
      <alignment horizontal="center"/>
    </xf>
    <xf numFmtId="0" fontId="44" fillId="0" borderId="0" xfId="0" applyFont="1" applyFill="1" applyBorder="1" applyAlignment="1">
      <alignment horizontal="right"/>
    </xf>
    <xf numFmtId="0" fontId="45" fillId="6" borderId="56" xfId="0" applyFont="1" applyFill="1" applyBorder="1" applyAlignment="1">
      <alignment horizontal="center"/>
    </xf>
    <xf numFmtId="44" fontId="45" fillId="6" borderId="17" xfId="3" applyFont="1" applyFill="1" applyBorder="1" applyAlignment="1">
      <alignment horizontal="center"/>
    </xf>
    <xf numFmtId="44" fontId="45" fillId="6" borderId="69" xfId="3" applyFont="1" applyFill="1" applyBorder="1" applyAlignment="1">
      <alignment horizontal="center"/>
    </xf>
    <xf numFmtId="0" fontId="44" fillId="2" borderId="73" xfId="0" applyFont="1" applyFill="1" applyBorder="1" applyAlignment="1">
      <alignment horizontal="center"/>
    </xf>
    <xf numFmtId="0" fontId="44" fillId="2" borderId="61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center" wrapText="1"/>
    </xf>
    <xf numFmtId="0" fontId="44" fillId="6" borderId="0" xfId="0" applyFont="1" applyFill="1" applyBorder="1" applyAlignment="1">
      <alignment wrapText="1"/>
    </xf>
    <xf numFmtId="44" fontId="44" fillId="6" borderId="0" xfId="3" applyFont="1" applyFill="1" applyBorder="1" applyAlignment="1">
      <alignment horizontal="center" wrapText="1"/>
    </xf>
    <xf numFmtId="0" fontId="44" fillId="6" borderId="11" xfId="0" applyFont="1" applyFill="1" applyBorder="1" applyAlignment="1">
      <alignment horizontal="left" vertical="center"/>
    </xf>
    <xf numFmtId="44" fontId="20" fillId="3" borderId="12" xfId="3" applyFont="1" applyFill="1" applyBorder="1" applyAlignment="1">
      <alignment horizontal="center" vertical="center" wrapText="1"/>
    </xf>
    <xf numFmtId="44" fontId="20" fillId="3" borderId="49" xfId="3" applyFont="1" applyFill="1" applyBorder="1" applyAlignment="1">
      <alignment horizontal="center" vertical="center" wrapText="1"/>
    </xf>
    <xf numFmtId="0" fontId="44" fillId="6" borderId="52" xfId="0" applyFont="1" applyFill="1" applyBorder="1" applyAlignment="1">
      <alignment horizontal="left" vertical="center"/>
    </xf>
    <xf numFmtId="44" fontId="44" fillId="6" borderId="12" xfId="3" applyFont="1" applyFill="1" applyBorder="1" applyAlignment="1" applyProtection="1">
      <alignment horizontal="center"/>
    </xf>
    <xf numFmtId="44" fontId="20" fillId="3" borderId="12" xfId="3" applyFont="1" applyFill="1" applyBorder="1" applyAlignment="1" applyProtection="1">
      <alignment horizontal="center" vertical="center" wrapText="1"/>
    </xf>
    <xf numFmtId="44" fontId="20" fillId="3" borderId="49" xfId="3" applyFont="1" applyFill="1" applyBorder="1" applyAlignment="1" applyProtection="1">
      <alignment horizontal="center" vertical="center" wrapText="1"/>
    </xf>
    <xf numFmtId="0" fontId="44" fillId="6" borderId="52" xfId="0" applyFont="1" applyFill="1" applyBorder="1" applyAlignment="1">
      <alignment horizontal="center" vertical="center"/>
    </xf>
    <xf numFmtId="44" fontId="45" fillId="0" borderId="12" xfId="3" applyFont="1" applyBorder="1" applyAlignment="1" applyProtection="1">
      <alignment horizontal="center"/>
    </xf>
    <xf numFmtId="0" fontId="43" fillId="0" borderId="46" xfId="0" applyFont="1" applyBorder="1" applyAlignment="1"/>
    <xf numFmtId="44" fontId="43" fillId="0" borderId="0" xfId="3" applyFont="1" applyBorder="1" applyProtection="1"/>
    <xf numFmtId="44" fontId="11" fillId="0" borderId="0" xfId="3" applyFont="1" applyBorder="1" applyAlignment="1" applyProtection="1">
      <alignment vertical="center"/>
    </xf>
    <xf numFmtId="44" fontId="11" fillId="0" borderId="57" xfId="3" applyFont="1" applyBorder="1" applyAlignment="1" applyProtection="1">
      <alignment vertical="center"/>
    </xf>
    <xf numFmtId="0" fontId="44" fillId="6" borderId="11" xfId="0" applyFont="1" applyFill="1" applyBorder="1" applyAlignment="1">
      <alignment vertical="center" wrapText="1"/>
    </xf>
    <xf numFmtId="0" fontId="44" fillId="6" borderId="12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vertical="center"/>
    </xf>
    <xf numFmtId="0" fontId="44" fillId="6" borderId="52" xfId="0" applyFont="1" applyFill="1" applyBorder="1" applyAlignment="1">
      <alignment horizontal="left"/>
    </xf>
    <xf numFmtId="0" fontId="44" fillId="2" borderId="70" xfId="0" applyFont="1" applyFill="1" applyBorder="1" applyAlignment="1">
      <alignment horizontal="center" vertical="center"/>
    </xf>
    <xf numFmtId="42" fontId="43" fillId="0" borderId="0" xfId="0" applyNumberFormat="1" applyFont="1" applyAlignment="1"/>
    <xf numFmtId="0" fontId="43" fillId="19" borderId="0" xfId="0" applyFont="1" applyFill="1" applyAlignment="1"/>
    <xf numFmtId="42" fontId="43" fillId="19" borderId="0" xfId="0" applyNumberFormat="1" applyFont="1" applyFill="1" applyAlignment="1">
      <alignment horizontal="center" vertical="top"/>
    </xf>
    <xf numFmtId="44" fontId="45" fillId="21" borderId="12" xfId="3" applyFont="1" applyFill="1" applyBorder="1" applyAlignment="1">
      <alignment horizontal="center"/>
    </xf>
    <xf numFmtId="44" fontId="45" fillId="32" borderId="12" xfId="3" applyFont="1" applyFill="1" applyBorder="1" applyAlignment="1">
      <alignment horizontal="center"/>
    </xf>
    <xf numFmtId="44" fontId="45" fillId="15" borderId="12" xfId="3" applyFont="1" applyFill="1" applyBorder="1" applyAlignment="1">
      <alignment horizontal="center"/>
    </xf>
    <xf numFmtId="44" fontId="45" fillId="17" borderId="12" xfId="3" applyFont="1" applyFill="1" applyBorder="1" applyAlignment="1">
      <alignment horizontal="center"/>
    </xf>
    <xf numFmtId="42" fontId="44" fillId="21" borderId="12" xfId="0" applyNumberFormat="1" applyFont="1" applyFill="1" applyBorder="1" applyAlignment="1">
      <alignment wrapText="1"/>
    </xf>
    <xf numFmtId="42" fontId="44" fillId="32" borderId="12" xfId="0" applyNumberFormat="1" applyFont="1" applyFill="1" applyBorder="1" applyAlignment="1">
      <alignment wrapText="1"/>
    </xf>
    <xf numFmtId="42" fontId="44" fillId="17" borderId="12" xfId="0" applyNumberFormat="1" applyFont="1" applyFill="1" applyBorder="1" applyAlignment="1">
      <alignment horizontal="left" wrapText="1"/>
    </xf>
    <xf numFmtId="42" fontId="44" fillId="15" borderId="12" xfId="0" applyNumberFormat="1" applyFont="1" applyFill="1" applyBorder="1" applyAlignment="1">
      <alignment horizontal="left" wrapText="1"/>
    </xf>
    <xf numFmtId="44" fontId="45" fillId="27" borderId="12" xfId="3" applyFont="1" applyFill="1" applyBorder="1" applyAlignment="1">
      <alignment horizontal="center"/>
    </xf>
    <xf numFmtId="44" fontId="45" fillId="7" borderId="12" xfId="3" applyFont="1" applyFill="1" applyBorder="1" applyAlignment="1">
      <alignment horizontal="center"/>
    </xf>
    <xf numFmtId="44" fontId="45" fillId="28" borderId="12" xfId="3" applyFont="1" applyFill="1" applyBorder="1" applyAlignment="1">
      <alignment horizontal="center"/>
    </xf>
    <xf numFmtId="44" fontId="45" fillId="39" borderId="12" xfId="3" applyFont="1" applyFill="1" applyBorder="1" applyAlignment="1">
      <alignment horizontal="center"/>
    </xf>
    <xf numFmtId="44" fontId="1" fillId="27" borderId="12" xfId="3" applyFont="1" applyFill="1" applyBorder="1"/>
    <xf numFmtId="44" fontId="1" fillId="7" borderId="12" xfId="3" applyFont="1" applyFill="1" applyBorder="1"/>
    <xf numFmtId="44" fontId="1" fillId="28" borderId="12" xfId="3" applyFont="1" applyFill="1" applyBorder="1"/>
    <xf numFmtId="44" fontId="1" fillId="39" borderId="12" xfId="3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2" fontId="0" fillId="0" borderId="0" xfId="0" applyNumberFormat="1" applyFill="1"/>
    <xf numFmtId="0" fontId="2" fillId="5" borderId="1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5" borderId="12" xfId="0" applyFont="1" applyFill="1" applyBorder="1"/>
    <xf numFmtId="0" fontId="1" fillId="0" borderId="0" xfId="0" applyFont="1" applyBorder="1" applyAlignment="1">
      <alignment horizontal="center"/>
    </xf>
    <xf numFmtId="42" fontId="17" fillId="0" borderId="0" xfId="0" applyNumberFormat="1" applyFont="1"/>
    <xf numFmtId="3" fontId="15" fillId="13" borderId="12" xfId="0" applyNumberFormat="1" applyFont="1" applyFill="1" applyBorder="1" applyAlignment="1">
      <alignment horizontal="right"/>
    </xf>
    <xf numFmtId="3" fontId="15" fillId="34" borderId="12" xfId="0" applyNumberFormat="1" applyFont="1" applyFill="1" applyBorder="1" applyAlignment="1">
      <alignment horizontal="right"/>
    </xf>
    <xf numFmtId="3" fontId="15" fillId="14" borderId="12" xfId="0" applyNumberFormat="1" applyFont="1" applyFill="1" applyBorder="1" applyAlignment="1">
      <alignment horizontal="right"/>
    </xf>
    <xf numFmtId="164" fontId="5" fillId="34" borderId="5" xfId="0" applyNumberFormat="1" applyFont="1" applyFill="1" applyBorder="1" applyAlignment="1">
      <alignment wrapText="1"/>
    </xf>
    <xf numFmtId="3" fontId="15" fillId="11" borderId="12" xfId="0" applyNumberFormat="1" applyFont="1" applyFill="1" applyBorder="1" applyAlignment="1">
      <alignment horizontal="right"/>
    </xf>
    <xf numFmtId="3" fontId="15" fillId="16" borderId="12" xfId="0" applyNumberFormat="1" applyFont="1" applyFill="1" applyBorder="1" applyAlignment="1">
      <alignment horizontal="right"/>
    </xf>
    <xf numFmtId="3" fontId="15" fillId="12" borderId="12" xfId="0" applyNumberFormat="1" applyFont="1" applyFill="1" applyBorder="1" applyAlignment="1">
      <alignment horizontal="right"/>
    </xf>
    <xf numFmtId="3" fontId="15" fillId="38" borderId="12" xfId="0" applyNumberFormat="1" applyFont="1" applyFill="1" applyBorder="1" applyAlignment="1">
      <alignment horizontal="right"/>
    </xf>
    <xf numFmtId="164" fontId="5" fillId="11" borderId="5" xfId="0" applyNumberFormat="1" applyFont="1" applyFill="1" applyBorder="1" applyAlignment="1">
      <alignment wrapText="1"/>
    </xf>
    <xf numFmtId="164" fontId="3" fillId="38" borderId="11" xfId="0" applyNumberFormat="1" applyFont="1" applyFill="1" applyBorder="1" applyAlignment="1">
      <alignment wrapText="1"/>
    </xf>
    <xf numFmtId="3" fontId="15" fillId="18" borderId="12" xfId="0" applyNumberFormat="1" applyFont="1" applyFill="1" applyBorder="1" applyAlignment="1">
      <alignment horizontal="right"/>
    </xf>
    <xf numFmtId="3" fontId="15" fillId="17" borderId="12" xfId="0" applyNumberFormat="1" applyFont="1" applyFill="1" applyBorder="1" applyAlignment="1">
      <alignment horizontal="right"/>
    </xf>
    <xf numFmtId="3" fontId="15" fillId="15" borderId="12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3" fontId="18" fillId="10" borderId="12" xfId="0" applyNumberFormat="1" applyFont="1" applyFill="1" applyBorder="1" applyAlignment="1">
      <alignment horizontal="right"/>
    </xf>
    <xf numFmtId="164" fontId="5" fillId="11" borderId="5" xfId="0" applyNumberFormat="1" applyFont="1" applyFill="1" applyBorder="1"/>
    <xf numFmtId="164" fontId="5" fillId="37" borderId="5" xfId="0" applyNumberFormat="1" applyFont="1" applyFill="1" applyBorder="1"/>
    <xf numFmtId="164" fontId="5" fillId="27" borderId="5" xfId="0" applyNumberFormat="1" applyFont="1" applyFill="1" applyBorder="1"/>
    <xf numFmtId="164" fontId="5" fillId="21" borderId="5" xfId="0" applyNumberFormat="1" applyFont="1" applyFill="1" applyBorder="1"/>
    <xf numFmtId="164" fontId="5" fillId="14" borderId="5" xfId="0" applyNumberFormat="1" applyFont="1" applyFill="1" applyBorder="1"/>
    <xf numFmtId="164" fontId="5" fillId="30" borderId="0" xfId="0" applyNumberFormat="1" applyFont="1" applyFill="1" applyBorder="1"/>
    <xf numFmtId="164" fontId="5" fillId="33" borderId="0" xfId="0" applyNumberFormat="1" applyFont="1" applyFill="1" applyBorder="1"/>
    <xf numFmtId="164" fontId="5" fillId="32" borderId="0" xfId="0" applyNumberFormat="1" applyFont="1" applyFill="1" applyBorder="1"/>
    <xf numFmtId="164" fontId="5" fillId="34" borderId="0" xfId="0" applyNumberFormat="1" applyFont="1" applyFill="1" applyBorder="1"/>
    <xf numFmtId="0" fontId="12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2" fontId="11" fillId="0" borderId="0" xfId="0" applyNumberFormat="1" applyFont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4" fillId="5" borderId="4" xfId="0" applyFont="1" applyFill="1" applyBorder="1" applyAlignment="1" applyProtection="1">
      <alignment horizontal="center"/>
    </xf>
    <xf numFmtId="0" fontId="14" fillId="5" borderId="0" xfId="0" applyFont="1" applyFill="1" applyBorder="1" applyAlignment="1" applyProtection="1">
      <alignment horizontal="center"/>
    </xf>
    <xf numFmtId="0" fontId="14" fillId="5" borderId="5" xfId="0" applyFont="1" applyFill="1" applyBorder="1" applyAlignment="1" applyProtection="1">
      <alignment horizontal="center"/>
    </xf>
    <xf numFmtId="0" fontId="2" fillId="3" borderId="12" xfId="0" applyFont="1" applyFill="1" applyBorder="1" applyAlignment="1">
      <alignment horizontal="left"/>
    </xf>
    <xf numFmtId="42" fontId="11" fillId="0" borderId="0" xfId="0" applyNumberFormat="1" applyFont="1" applyAlignment="1">
      <alignment horizontal="center" vertical="center" wrapText="1"/>
    </xf>
    <xf numFmtId="0" fontId="2" fillId="3" borderId="9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42" fontId="63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9" fillId="3" borderId="0" xfId="2" applyFont="1" applyFill="1" applyBorder="1" applyAlignment="1">
      <alignment horizontal="center"/>
    </xf>
    <xf numFmtId="0" fontId="29" fillId="19" borderId="0" xfId="2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28" fillId="3" borderId="0" xfId="2" applyFont="1" applyFill="1" applyBorder="1" applyAlignment="1">
      <alignment horizontal="left" vertical="top"/>
    </xf>
    <xf numFmtId="0" fontId="28" fillId="3" borderId="4" xfId="2" applyFont="1" applyFill="1" applyBorder="1" applyAlignment="1">
      <alignment horizontal="left" vertical="top"/>
    </xf>
    <xf numFmtId="0" fontId="30" fillId="3" borderId="0" xfId="2" applyFont="1" applyFill="1" applyBorder="1" applyAlignment="1">
      <alignment horizontal="left" vertical="top" wrapText="1"/>
    </xf>
    <xf numFmtId="0" fontId="30" fillId="3" borderId="0" xfId="2" applyFont="1" applyFill="1" applyBorder="1" applyAlignment="1">
      <alignment horizontal="left" vertical="top"/>
    </xf>
    <xf numFmtId="0" fontId="28" fillId="3" borderId="0" xfId="2" applyFont="1" applyFill="1" applyBorder="1" applyAlignment="1">
      <alignment horizontal="left" vertical="top" wrapText="1"/>
    </xf>
    <xf numFmtId="0" fontId="30" fillId="10" borderId="0" xfId="2" applyFont="1" applyFill="1" applyBorder="1" applyAlignment="1">
      <alignment horizontal="left" vertical="top"/>
    </xf>
    <xf numFmtId="0" fontId="28" fillId="19" borderId="0" xfId="0" applyFont="1" applyFill="1" applyBorder="1" applyAlignment="1" applyProtection="1">
      <alignment horizontal="center" vertical="top" wrapText="1"/>
      <protection locked="0"/>
    </xf>
    <xf numFmtId="0" fontId="30" fillId="3" borderId="0" xfId="0" applyFont="1" applyFill="1" applyBorder="1" applyAlignment="1" applyProtection="1">
      <alignment horizontal="center" vertical="top" wrapText="1"/>
      <protection locked="0"/>
    </xf>
    <xf numFmtId="0" fontId="34" fillId="0" borderId="0" xfId="0" applyFont="1" applyAlignment="1">
      <alignment horizontal="center" vertical="center"/>
    </xf>
    <xf numFmtId="43" fontId="30" fillId="3" borderId="7" xfId="1" applyFont="1" applyFill="1" applyBorder="1" applyAlignment="1" applyProtection="1">
      <alignment horizontal="center"/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0" fontId="22" fillId="19" borderId="2" xfId="0" applyFont="1" applyFill="1" applyBorder="1" applyAlignment="1" applyProtection="1">
      <alignment horizontal="center"/>
      <protection locked="0"/>
    </xf>
    <xf numFmtId="0" fontId="25" fillId="19" borderId="2" xfId="0" applyFont="1" applyFill="1" applyBorder="1" applyAlignment="1" applyProtection="1">
      <alignment horizontal="center"/>
      <protection locked="0"/>
    </xf>
    <xf numFmtId="0" fontId="19" fillId="3" borderId="0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 applyProtection="1">
      <alignment horizontal="center"/>
    </xf>
    <xf numFmtId="0" fontId="29" fillId="5" borderId="0" xfId="0" applyFont="1" applyFill="1" applyBorder="1" applyAlignment="1" applyProtection="1">
      <alignment horizontal="center"/>
    </xf>
    <xf numFmtId="0" fontId="29" fillId="5" borderId="5" xfId="0" applyFont="1" applyFill="1" applyBorder="1" applyAlignment="1" applyProtection="1">
      <alignment horizontal="center"/>
    </xf>
    <xf numFmtId="0" fontId="20" fillId="5" borderId="1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18" fillId="5" borderId="4" xfId="0" applyFont="1" applyFill="1" applyBorder="1" applyAlignment="1" applyProtection="1">
      <alignment horizontal="center"/>
    </xf>
    <xf numFmtId="0" fontId="18" fillId="5" borderId="0" xfId="0" applyFont="1" applyFill="1" applyBorder="1" applyAlignment="1" applyProtection="1">
      <alignment horizontal="center"/>
    </xf>
    <xf numFmtId="0" fontId="18" fillId="5" borderId="5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38" fillId="24" borderId="1" xfId="0" applyFont="1" applyFill="1" applyBorder="1" applyAlignment="1" applyProtection="1">
      <alignment horizontal="center" vertical="center" wrapText="1"/>
    </xf>
    <xf numFmtId="0" fontId="38" fillId="24" borderId="2" xfId="0" applyFont="1" applyFill="1" applyBorder="1" applyAlignment="1" applyProtection="1">
      <alignment horizontal="center" vertical="center" wrapText="1"/>
    </xf>
    <xf numFmtId="0" fontId="38" fillId="24" borderId="3" xfId="0" applyFont="1" applyFill="1" applyBorder="1" applyAlignment="1" applyProtection="1">
      <alignment horizontal="center" vertical="center" wrapText="1"/>
    </xf>
    <xf numFmtId="0" fontId="38" fillId="24" borderId="4" xfId="0" applyFont="1" applyFill="1" applyBorder="1" applyAlignment="1" applyProtection="1">
      <alignment horizontal="center" vertical="center" wrapText="1"/>
    </xf>
    <xf numFmtId="0" fontId="38" fillId="24" borderId="0" xfId="0" applyFont="1" applyFill="1" applyBorder="1" applyAlignment="1" applyProtection="1">
      <alignment horizontal="center" vertical="center" wrapText="1"/>
    </xf>
    <xf numFmtId="0" fontId="38" fillId="24" borderId="5" xfId="0" applyFont="1" applyFill="1" applyBorder="1" applyAlignment="1" applyProtection="1">
      <alignment horizontal="center" vertical="center" wrapText="1"/>
    </xf>
    <xf numFmtId="0" fontId="38" fillId="24" borderId="6" xfId="0" applyFont="1" applyFill="1" applyBorder="1" applyAlignment="1" applyProtection="1">
      <alignment horizontal="center" vertical="center" wrapText="1"/>
    </xf>
    <xf numFmtId="0" fontId="38" fillId="24" borderId="7" xfId="0" applyFont="1" applyFill="1" applyBorder="1" applyAlignment="1" applyProtection="1">
      <alignment horizontal="center" vertical="center" wrapText="1"/>
    </xf>
    <xf numFmtId="0" fontId="38" fillId="24" borderId="8" xfId="0" applyFont="1" applyFill="1" applyBorder="1" applyAlignment="1" applyProtection="1">
      <alignment horizontal="center" vertical="center" wrapText="1"/>
    </xf>
    <xf numFmtId="0" fontId="38" fillId="24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" fontId="1" fillId="0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0" fillId="0" borderId="5" xfId="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4" fontId="0" fillId="37" borderId="0" xfId="0" applyNumberFormat="1" applyFill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4" fontId="1" fillId="30" borderId="0" xfId="0" applyNumberFormat="1" applyFont="1" applyFill="1" applyBorder="1" applyAlignment="1" applyProtection="1">
      <alignment horizontal="right"/>
    </xf>
    <xf numFmtId="4" fontId="0" fillId="25" borderId="0" xfId="0" applyNumberFormat="1" applyFill="1" applyBorder="1" applyAlignment="1" applyProtection="1">
      <alignment horizontal="right"/>
    </xf>
    <xf numFmtId="4" fontId="1" fillId="13" borderId="0" xfId="0" applyNumberFormat="1" applyFont="1" applyFill="1" applyBorder="1" applyAlignment="1" applyProtection="1">
      <alignment horizontal="right"/>
    </xf>
    <xf numFmtId="4" fontId="0" fillId="11" borderId="0" xfId="0" applyNumberFormat="1" applyFill="1" applyBorder="1" applyAlignment="1" applyProtection="1">
      <alignment horizontal="right"/>
    </xf>
    <xf numFmtId="4" fontId="1" fillId="33" borderId="0" xfId="0" applyNumberFormat="1" applyFont="1" applyFill="1" applyBorder="1" applyAlignment="1" applyProtection="1">
      <alignment horizontal="right"/>
    </xf>
    <xf numFmtId="4" fontId="0" fillId="21" borderId="0" xfId="0" applyNumberFormat="1" applyFill="1" applyBorder="1" applyAlignment="1" applyProtection="1">
      <alignment horizontal="right"/>
    </xf>
    <xf numFmtId="4" fontId="1" fillId="32" borderId="0" xfId="0" applyNumberFormat="1" applyFont="1" applyFill="1" applyBorder="1" applyAlignment="1" applyProtection="1">
      <alignment horizontal="right"/>
    </xf>
    <xf numFmtId="4" fontId="0" fillId="27" borderId="0" xfId="0" applyNumberFormat="1" applyFill="1" applyBorder="1" applyAlignment="1" applyProtection="1">
      <alignment horizontal="right"/>
    </xf>
    <xf numFmtId="4" fontId="1" fillId="15" borderId="0" xfId="0" applyNumberFormat="1" applyFont="1" applyFill="1" applyBorder="1" applyAlignment="1" applyProtection="1">
      <alignment horizontal="righ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6" fontId="0" fillId="0" borderId="7" xfId="0" applyNumberFormat="1" applyFont="1" applyBorder="1" applyAlignment="1" applyProtection="1">
      <alignment horizontal="right" vertical="center"/>
      <protection locked="0"/>
    </xf>
    <xf numFmtId="4" fontId="1" fillId="5" borderId="7" xfId="0" applyNumberFormat="1" applyFont="1" applyFill="1" applyBorder="1" applyAlignment="1" applyProtection="1">
      <alignment horizontal="right"/>
    </xf>
    <xf numFmtId="4" fontId="1" fillId="5" borderId="8" xfId="0" applyNumberFormat="1" applyFont="1" applyFill="1" applyBorder="1" applyAlignment="1" applyProtection="1">
      <alignment horizontal="right"/>
    </xf>
    <xf numFmtId="4" fontId="0" fillId="14" borderId="0" xfId="0" applyNumberFormat="1" applyFill="1" applyBorder="1" applyAlignment="1" applyProtection="1">
      <alignment horizontal="right"/>
    </xf>
    <xf numFmtId="4" fontId="1" fillId="34" borderId="0" xfId="0" applyNumberFormat="1" applyFont="1" applyFill="1" applyBorder="1" applyAlignment="1" applyProtection="1">
      <alignment horizontal="right"/>
    </xf>
    <xf numFmtId="4" fontId="36" fillId="0" borderId="10" xfId="0" applyNumberFormat="1" applyFont="1" applyFill="1" applyBorder="1" applyAlignment="1" applyProtection="1">
      <alignment horizontal="right"/>
    </xf>
    <xf numFmtId="4" fontId="36" fillId="0" borderId="11" xfId="0" applyNumberFormat="1" applyFont="1" applyFill="1" applyBorder="1" applyAlignment="1" applyProtection="1">
      <alignment horizontal="right"/>
    </xf>
    <xf numFmtId="0" fontId="39" fillId="24" borderId="12" xfId="0" applyFont="1" applyFill="1" applyBorder="1" applyAlignment="1" applyProtection="1">
      <alignment horizontal="center" vertical="center" wrapText="1"/>
    </xf>
    <xf numFmtId="0" fontId="36" fillId="0" borderId="9" xfId="0" applyFont="1" applyFill="1" applyBorder="1" applyAlignment="1" applyProtection="1">
      <alignment horizontal="left"/>
    </xf>
    <xf numFmtId="0" fontId="36" fillId="0" borderId="10" xfId="0" applyFont="1" applyFill="1" applyBorder="1" applyAlignment="1" applyProtection="1">
      <alignment horizontal="left"/>
    </xf>
    <xf numFmtId="4" fontId="36" fillId="23" borderId="10" xfId="0" applyNumberFormat="1" applyFont="1" applyFill="1" applyBorder="1" applyAlignment="1" applyProtection="1">
      <alignment horizontal="right"/>
    </xf>
    <xf numFmtId="4" fontId="36" fillId="22" borderId="10" xfId="0" applyNumberFormat="1" applyFont="1" applyFill="1" applyBorder="1" applyAlignment="1" applyProtection="1">
      <alignment horizontal="right"/>
    </xf>
    <xf numFmtId="166" fontId="0" fillId="0" borderId="26" xfId="0" applyNumberFormat="1" applyFont="1" applyBorder="1" applyAlignment="1" applyProtection="1">
      <alignment horizontal="right" vertical="center"/>
      <protection locked="0"/>
    </xf>
    <xf numFmtId="166" fontId="0" fillId="0" borderId="27" xfId="0" applyNumberFormat="1" applyFont="1" applyBorder="1" applyAlignment="1" applyProtection="1">
      <alignment horizontal="right" vertical="center"/>
      <protection locked="0"/>
    </xf>
    <xf numFmtId="166" fontId="0" fillId="0" borderId="28" xfId="0" applyNumberFormat="1" applyFont="1" applyBorder="1" applyAlignment="1" applyProtection="1">
      <alignment horizontal="center" vertical="center"/>
      <protection locked="0"/>
    </xf>
    <xf numFmtId="166" fontId="0" fillId="0" borderId="29" xfId="0" applyNumberFormat="1" applyFont="1" applyBorder="1" applyAlignment="1" applyProtection="1">
      <alignment horizontal="center" vertical="center"/>
      <protection locked="0"/>
    </xf>
    <xf numFmtId="166" fontId="0" fillId="0" borderId="30" xfId="0" applyNumberFormat="1" applyFont="1" applyBorder="1" applyAlignment="1" applyProtection="1">
      <alignment horizontal="center" vertical="center"/>
      <protection locked="0"/>
    </xf>
    <xf numFmtId="166" fontId="0" fillId="0" borderId="3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6" fontId="0" fillId="0" borderId="32" xfId="0" applyNumberFormat="1" applyFont="1" applyBorder="1" applyAlignment="1" applyProtection="1">
      <alignment horizontal="right" vertical="center"/>
      <protection locked="0"/>
    </xf>
    <xf numFmtId="166" fontId="0" fillId="0" borderId="23" xfId="0" applyNumberFormat="1" applyFont="1" applyBorder="1" applyAlignment="1" applyProtection="1">
      <alignment horizontal="center" vertical="center"/>
      <protection locked="0"/>
    </xf>
    <xf numFmtId="166" fontId="0" fillId="0" borderId="24" xfId="0" applyNumberFormat="1" applyFont="1" applyBorder="1" applyAlignment="1" applyProtection="1">
      <alignment horizontal="center" vertical="center"/>
      <protection locked="0"/>
    </xf>
    <xf numFmtId="166" fontId="0" fillId="0" borderId="25" xfId="0" applyNumberFormat="1" applyFont="1" applyBorder="1" applyAlignment="1" applyProtection="1">
      <alignment horizontal="center" vertical="center"/>
      <protection locked="0"/>
    </xf>
    <xf numFmtId="166" fontId="0" fillId="0" borderId="35" xfId="0" applyNumberFormat="1" applyFont="1" applyBorder="1" applyAlignment="1" applyProtection="1">
      <alignment horizontal="right" vertical="center"/>
      <protection locked="0"/>
    </xf>
    <xf numFmtId="166" fontId="0" fillId="0" borderId="36" xfId="0" applyNumberFormat="1" applyFont="1" applyBorder="1" applyAlignment="1" applyProtection="1">
      <alignment horizontal="right" vertical="center"/>
      <protection locked="0"/>
    </xf>
    <xf numFmtId="0" fontId="36" fillId="2" borderId="7" xfId="0" applyFont="1" applyFill="1" applyBorder="1" applyAlignment="1" applyProtection="1">
      <alignment horizontal="right"/>
    </xf>
    <xf numFmtId="4" fontId="1" fillId="2" borderId="7" xfId="0" applyNumberFormat="1" applyFont="1" applyFill="1" applyBorder="1" applyAlignment="1" applyProtection="1">
      <alignment horizontal="right"/>
    </xf>
    <xf numFmtId="4" fontId="1" fillId="2" borderId="8" xfId="0" applyNumberFormat="1" applyFont="1" applyFill="1" applyBorder="1" applyAlignment="1" applyProtection="1">
      <alignment horizontal="right"/>
    </xf>
    <xf numFmtId="166" fontId="0" fillId="0" borderId="33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Alignment="1" applyProtection="1">
      <alignment horizontal="center" vertical="center"/>
      <protection locked="0"/>
    </xf>
    <xf numFmtId="166" fontId="0" fillId="0" borderId="34" xfId="0" applyNumberFormat="1" applyFont="1" applyBorder="1" applyAlignment="1" applyProtection="1">
      <alignment horizontal="center" vertical="center"/>
      <protection locked="0"/>
    </xf>
    <xf numFmtId="0" fontId="38" fillId="24" borderId="12" xfId="0" applyFont="1" applyFill="1" applyBorder="1" applyAlignment="1" applyProtection="1">
      <alignment horizontal="center" vertical="center"/>
    </xf>
    <xf numFmtId="0" fontId="36" fillId="2" borderId="6" xfId="0" applyFont="1" applyFill="1" applyBorder="1" applyAlignment="1" applyProtection="1">
      <alignment horizontal="right"/>
    </xf>
    <xf numFmtId="4" fontId="1" fillId="0" borderId="2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center"/>
    </xf>
    <xf numFmtId="166" fontId="0" fillId="0" borderId="26" xfId="0" applyNumberFormat="1" applyFont="1" applyBorder="1" applyAlignment="1" applyProtection="1">
      <alignment horizontal="left" vertical="center"/>
      <protection locked="0"/>
    </xf>
    <xf numFmtId="4" fontId="0" fillId="0" borderId="26" xfId="0" applyNumberFormat="1" applyFont="1" applyBorder="1" applyAlignment="1" applyProtection="1">
      <alignment horizontal="right" vertical="center"/>
      <protection locked="0"/>
    </xf>
    <xf numFmtId="4" fontId="0" fillId="0" borderId="26" xfId="0" applyNumberFormat="1" applyFont="1" applyBorder="1" applyAlignment="1" applyProtection="1">
      <alignment horizontal="center" vertical="center"/>
      <protection locked="0"/>
    </xf>
    <xf numFmtId="2" fontId="0" fillId="0" borderId="26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Font="1" applyBorder="1" applyAlignment="1" applyProtection="1">
      <alignment horizontal="center" vertical="center"/>
      <protection locked="0"/>
    </xf>
    <xf numFmtId="4" fontId="0" fillId="0" borderId="25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166" fontId="0" fillId="0" borderId="35" xfId="0" applyNumberFormat="1" applyFont="1" applyBorder="1" applyAlignment="1" applyProtection="1">
      <alignment horizontal="left" vertical="center"/>
      <protection locked="0"/>
    </xf>
    <xf numFmtId="4" fontId="0" fillId="0" borderId="35" xfId="0" applyNumberFormat="1" applyFont="1" applyBorder="1" applyAlignment="1" applyProtection="1">
      <alignment horizontal="right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2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4" fontId="0" fillId="0" borderId="38" xfId="0" applyNumberFormat="1" applyFont="1" applyBorder="1" applyAlignment="1" applyProtection="1">
      <alignment horizontal="center" vertical="center"/>
      <protection locked="0"/>
    </xf>
    <xf numFmtId="4" fontId="0" fillId="0" borderId="3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</xf>
    <xf numFmtId="0" fontId="0" fillId="19" borderId="2" xfId="0" applyFill="1" applyBorder="1" applyAlignment="1" applyProtection="1">
      <alignment horizontal="center"/>
    </xf>
    <xf numFmtId="0" fontId="41" fillId="0" borderId="0" xfId="0" applyFont="1" applyAlignment="1" applyProtection="1">
      <alignment horizontal="center" vertical="center"/>
    </xf>
    <xf numFmtId="0" fontId="0" fillId="19" borderId="0" xfId="0" applyFill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9" fillId="0" borderId="4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9" fillId="0" borderId="5" xfId="0" applyFont="1" applyFill="1" applyBorder="1" applyAlignment="1" applyProtection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42" fontId="20" fillId="5" borderId="9" xfId="0" applyNumberFormat="1" applyFont="1" applyFill="1" applyBorder="1" applyAlignment="1">
      <alignment horizontal="center"/>
    </xf>
    <xf numFmtId="42" fontId="20" fillId="5" borderId="10" xfId="0" applyNumberFormat="1" applyFont="1" applyFill="1" applyBorder="1" applyAlignment="1">
      <alignment horizontal="center"/>
    </xf>
    <xf numFmtId="42" fontId="20" fillId="5" borderId="11" xfId="0" applyNumberFormat="1" applyFont="1" applyFill="1" applyBorder="1" applyAlignment="1">
      <alignment horizontal="center"/>
    </xf>
    <xf numFmtId="42" fontId="44" fillId="5" borderId="17" xfId="0" applyNumberFormat="1" applyFont="1" applyFill="1" applyBorder="1" applyAlignment="1">
      <alignment horizontal="center" vertical="center" wrapText="1"/>
    </xf>
    <xf numFmtId="42" fontId="44" fillId="5" borderId="13" xfId="0" applyNumberFormat="1" applyFont="1" applyFill="1" applyBorder="1" applyAlignment="1">
      <alignment horizontal="center" vertical="center" wrapText="1"/>
    </xf>
    <xf numFmtId="37" fontId="29" fillId="0" borderId="0" xfId="1" applyNumberFormat="1" applyFont="1" applyFill="1" applyBorder="1" applyAlignment="1" applyProtection="1">
      <alignment horizontal="center"/>
      <protection locked="0"/>
    </xf>
    <xf numFmtId="37" fontId="29" fillId="0" borderId="0" xfId="1" applyNumberFormat="1" applyFont="1" applyFill="1" applyBorder="1" applyAlignment="1" applyProtection="1">
      <alignment horizontal="center" wrapText="1"/>
    </xf>
    <xf numFmtId="37" fontId="29" fillId="0" borderId="0" xfId="1" applyNumberFormat="1" applyFont="1" applyFill="1" applyBorder="1" applyAlignment="1" applyProtection="1">
      <alignment horizontal="center"/>
    </xf>
    <xf numFmtId="37" fontId="18" fillId="5" borderId="1" xfId="1" applyNumberFormat="1" applyFont="1" applyFill="1" applyBorder="1" applyAlignment="1" applyProtection="1">
      <alignment horizontal="center" vertical="center" wrapText="1"/>
    </xf>
    <xf numFmtId="37" fontId="18" fillId="5" borderId="2" xfId="1" applyNumberFormat="1" applyFont="1" applyFill="1" applyBorder="1" applyAlignment="1" applyProtection="1">
      <alignment horizontal="center" vertical="center" wrapText="1"/>
    </xf>
    <xf numFmtId="37" fontId="18" fillId="5" borderId="3" xfId="1" applyNumberFormat="1" applyFont="1" applyFill="1" applyBorder="1" applyAlignment="1" applyProtection="1">
      <alignment horizontal="center" vertical="center" wrapText="1"/>
    </xf>
    <xf numFmtId="37" fontId="18" fillId="5" borderId="4" xfId="1" applyNumberFormat="1" applyFont="1" applyFill="1" applyBorder="1" applyAlignment="1" applyProtection="1">
      <alignment horizontal="center" vertical="center" wrapText="1"/>
    </xf>
    <xf numFmtId="37" fontId="18" fillId="5" borderId="0" xfId="1" applyNumberFormat="1" applyFont="1" applyFill="1" applyBorder="1" applyAlignment="1" applyProtection="1">
      <alignment horizontal="center" vertical="center" wrapText="1"/>
    </xf>
    <xf numFmtId="37" fontId="18" fillId="5" borderId="5" xfId="1" applyNumberFormat="1" applyFont="1" applyFill="1" applyBorder="1" applyAlignment="1" applyProtection="1">
      <alignment horizontal="center" vertical="center" wrapText="1"/>
    </xf>
    <xf numFmtId="37" fontId="18" fillId="5" borderId="6" xfId="1" applyNumberFormat="1" applyFont="1" applyFill="1" applyBorder="1" applyAlignment="1" applyProtection="1">
      <alignment horizontal="center" vertical="center" wrapText="1"/>
    </xf>
    <xf numFmtId="37" fontId="18" fillId="5" borderId="7" xfId="1" applyNumberFormat="1" applyFont="1" applyFill="1" applyBorder="1" applyAlignment="1" applyProtection="1">
      <alignment horizontal="center" vertical="center" wrapText="1"/>
    </xf>
    <xf numFmtId="37" fontId="18" fillId="5" borderId="8" xfId="1" applyNumberFormat="1" applyFont="1" applyFill="1" applyBorder="1" applyAlignment="1" applyProtection="1">
      <alignment horizontal="center" vertical="center" wrapText="1"/>
    </xf>
    <xf numFmtId="37" fontId="18" fillId="5" borderId="9" xfId="1" applyNumberFormat="1" applyFont="1" applyFill="1" applyBorder="1" applyAlignment="1" applyProtection="1">
      <alignment horizontal="center"/>
    </xf>
    <xf numFmtId="37" fontId="18" fillId="5" borderId="10" xfId="1" applyNumberFormat="1" applyFont="1" applyFill="1" applyBorder="1" applyAlignment="1" applyProtection="1">
      <alignment horizontal="center"/>
    </xf>
    <xf numFmtId="37" fontId="18" fillId="5" borderId="11" xfId="1" applyNumberFormat="1" applyFont="1" applyFill="1" applyBorder="1" applyAlignment="1" applyProtection="1">
      <alignment horizontal="center"/>
    </xf>
    <xf numFmtId="0" fontId="51" fillId="0" borderId="17" xfId="0" applyFont="1" applyFill="1" applyBorder="1" applyAlignment="1">
      <alignment horizontal="left" vertical="center" wrapText="1"/>
    </xf>
    <xf numFmtId="0" fontId="51" fillId="3" borderId="12" xfId="0" applyFont="1" applyFill="1" applyBorder="1" applyAlignment="1">
      <alignment horizontal="left" vertical="center" wrapText="1"/>
    </xf>
    <xf numFmtId="44" fontId="54" fillId="5" borderId="17" xfId="3" applyFont="1" applyFill="1" applyBorder="1" applyAlignment="1"/>
    <xf numFmtId="44" fontId="54" fillId="5" borderId="16" xfId="3" applyFont="1" applyFill="1" applyBorder="1" applyAlignment="1"/>
    <xf numFmtId="44" fontId="28" fillId="0" borderId="9" xfId="3" applyFont="1" applyBorder="1" applyAlignment="1">
      <alignment horizontal="right" vertical="center" wrapText="1"/>
    </xf>
    <xf numFmtId="44" fontId="28" fillId="0" borderId="11" xfId="3" applyFont="1" applyBorder="1" applyAlignment="1">
      <alignment horizontal="right" vertical="center" wrapText="1"/>
    </xf>
    <xf numFmtId="0" fontId="44" fillId="5" borderId="9" xfId="0" applyFont="1" applyFill="1" applyBorder="1" applyAlignment="1">
      <alignment horizontal="right"/>
    </xf>
    <xf numFmtId="0" fontId="44" fillId="5" borderId="11" xfId="0" applyFont="1" applyFill="1" applyBorder="1" applyAlignment="1">
      <alignment horizontal="right"/>
    </xf>
    <xf numFmtId="42" fontId="14" fillId="19" borderId="3" xfId="0" applyNumberFormat="1" applyFont="1" applyFill="1" applyBorder="1" applyAlignment="1">
      <alignment horizontal="center"/>
    </xf>
    <xf numFmtId="42" fontId="14" fillId="19" borderId="8" xfId="0" applyNumberFormat="1" applyFont="1" applyFill="1" applyBorder="1" applyAlignment="1">
      <alignment horizontal="center"/>
    </xf>
    <xf numFmtId="42" fontId="44" fillId="10" borderId="9" xfId="0" applyNumberFormat="1" applyFont="1" applyFill="1" applyBorder="1" applyAlignment="1">
      <alignment horizontal="center" vertical="center" wrapText="1"/>
    </xf>
    <xf numFmtId="42" fontId="44" fillId="10" borderId="10" xfId="0" applyNumberFormat="1" applyFont="1" applyFill="1" applyBorder="1" applyAlignment="1">
      <alignment horizontal="center" vertical="center" wrapText="1"/>
    </xf>
    <xf numFmtId="42" fontId="44" fillId="10" borderId="11" xfId="0" applyNumberFormat="1" applyFont="1" applyFill="1" applyBorder="1" applyAlignment="1">
      <alignment horizontal="center" vertical="center" wrapText="1"/>
    </xf>
    <xf numFmtId="42" fontId="43" fillId="0" borderId="0" xfId="0" applyNumberFormat="1" applyFont="1" applyAlignment="1">
      <alignment horizontal="center"/>
    </xf>
    <xf numFmtId="37" fontId="18" fillId="5" borderId="17" xfId="1" applyNumberFormat="1" applyFont="1" applyFill="1" applyBorder="1" applyAlignment="1" applyProtection="1">
      <alignment horizontal="center" vertical="center" wrapText="1"/>
    </xf>
    <xf numFmtId="37" fontId="18" fillId="5" borderId="16" xfId="1" applyNumberFormat="1" applyFont="1" applyFill="1" applyBorder="1" applyAlignment="1" applyProtection="1">
      <alignment horizontal="center" vertical="center" wrapText="1"/>
    </xf>
    <xf numFmtId="0" fontId="51" fillId="3" borderId="16" xfId="0" applyFont="1" applyFill="1" applyBorder="1" applyAlignment="1">
      <alignment horizontal="left" vertical="center" wrapText="1"/>
    </xf>
    <xf numFmtId="0" fontId="51" fillId="19" borderId="9" xfId="0" applyFont="1" applyFill="1" applyBorder="1" applyAlignment="1">
      <alignment horizontal="left" vertical="center" wrapText="1"/>
    </xf>
    <xf numFmtId="0" fontId="51" fillId="19" borderId="11" xfId="0" applyFont="1" applyFill="1" applyBorder="1" applyAlignment="1">
      <alignment horizontal="left" vertical="center" wrapText="1"/>
    </xf>
    <xf numFmtId="0" fontId="51" fillId="6" borderId="13" xfId="0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top" wrapText="1"/>
    </xf>
    <xf numFmtId="0" fontId="30" fillId="3" borderId="0" xfId="0" applyFont="1" applyFill="1" applyBorder="1" applyAlignment="1">
      <alignment horizontal="left" vertical="top" wrapText="1"/>
    </xf>
    <xf numFmtId="0" fontId="57" fillId="3" borderId="0" xfId="0" applyFont="1" applyFill="1" applyBorder="1" applyAlignment="1">
      <alignment horizontal="left" vertical="top" wrapText="1"/>
    </xf>
    <xf numFmtId="0" fontId="30" fillId="3" borderId="0" xfId="0" applyFont="1" applyFill="1" applyBorder="1" applyAlignment="1">
      <alignment horizontal="left" vertical="top"/>
    </xf>
    <xf numFmtId="0" fontId="30" fillId="3" borderId="7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165" fontId="44" fillId="0" borderId="4" xfId="1" applyNumberFormat="1" applyFont="1" applyFill="1" applyBorder="1" applyAlignment="1" applyProtection="1">
      <alignment horizontal="center" vertical="center" wrapText="1"/>
    </xf>
    <xf numFmtId="165" fontId="44" fillId="0" borderId="0" xfId="1" applyNumberFormat="1" applyFont="1" applyFill="1" applyBorder="1" applyAlignment="1" applyProtection="1">
      <alignment horizontal="center" vertical="center"/>
    </xf>
    <xf numFmtId="165" fontId="44" fillId="0" borderId="5" xfId="1" applyNumberFormat="1" applyFont="1" applyFill="1" applyBorder="1" applyAlignment="1" applyProtection="1">
      <alignment horizontal="center" vertical="center"/>
    </xf>
    <xf numFmtId="165" fontId="44" fillId="0" borderId="4" xfId="1" applyNumberFormat="1" applyFont="1" applyFill="1" applyBorder="1" applyAlignment="1" applyProtection="1">
      <alignment horizontal="center"/>
    </xf>
    <xf numFmtId="165" fontId="44" fillId="0" borderId="0" xfId="1" applyNumberFormat="1" applyFont="1" applyFill="1" applyBorder="1" applyAlignment="1" applyProtection="1">
      <alignment horizontal="center"/>
    </xf>
    <xf numFmtId="165" fontId="44" fillId="0" borderId="5" xfId="1" applyNumberFormat="1" applyFont="1" applyFill="1" applyBorder="1" applyAlignment="1" applyProtection="1">
      <alignment horizontal="center"/>
    </xf>
    <xf numFmtId="165" fontId="25" fillId="5" borderId="9" xfId="1" applyNumberFormat="1" applyFont="1" applyFill="1" applyBorder="1" applyAlignment="1" applyProtection="1">
      <alignment horizontal="left"/>
    </xf>
    <xf numFmtId="165" fontId="25" fillId="5" borderId="10" xfId="1" applyNumberFormat="1" applyFont="1" applyFill="1" applyBorder="1" applyAlignment="1" applyProtection="1">
      <alignment horizontal="left"/>
    </xf>
    <xf numFmtId="165" fontId="25" fillId="5" borderId="11" xfId="1" applyNumberFormat="1" applyFont="1" applyFill="1" applyBorder="1" applyAlignment="1" applyProtection="1">
      <alignment horizontal="left"/>
    </xf>
    <xf numFmtId="0" fontId="27" fillId="3" borderId="4" xfId="0" applyFont="1" applyFill="1" applyBorder="1" applyAlignment="1" applyProtection="1">
      <alignment horizontal="center" vertical="center" wrapText="1"/>
    </xf>
    <xf numFmtId="0" fontId="27" fillId="3" borderId="0" xfId="0" applyFont="1" applyFill="1" applyBorder="1" applyAlignment="1" applyProtection="1">
      <alignment horizontal="center" vertical="center" wrapText="1"/>
    </xf>
    <xf numFmtId="0" fontId="27" fillId="3" borderId="5" xfId="0" applyFont="1" applyFill="1" applyBorder="1" applyAlignment="1" applyProtection="1">
      <alignment horizontal="center" vertical="center" wrapText="1"/>
    </xf>
    <xf numFmtId="0" fontId="25" fillId="5" borderId="9" xfId="0" applyFont="1" applyFill="1" applyBorder="1" applyAlignment="1" applyProtection="1">
      <alignment horizontal="left" vertical="center" wrapText="1"/>
    </xf>
    <xf numFmtId="0" fontId="25" fillId="5" borderId="10" xfId="0" applyFont="1" applyFill="1" applyBorder="1" applyAlignment="1" applyProtection="1">
      <alignment horizontal="left" vertical="center" wrapText="1"/>
    </xf>
    <xf numFmtId="0" fontId="25" fillId="5" borderId="11" xfId="0" applyFont="1" applyFill="1" applyBorder="1" applyAlignment="1" applyProtection="1">
      <alignment horizontal="left" vertical="center" wrapText="1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3" borderId="5" xfId="0" applyFont="1" applyFill="1" applyBorder="1" applyAlignment="1" applyProtection="1">
      <alignment horizontal="center" vertical="center" wrapText="1"/>
      <protection locked="0"/>
    </xf>
    <xf numFmtId="0" fontId="27" fillId="10" borderId="9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justify" wrapText="1"/>
    </xf>
    <xf numFmtId="0" fontId="27" fillId="0" borderId="0" xfId="0" applyFont="1" applyBorder="1" applyAlignment="1">
      <alignment horizontal="justify" wrapText="1"/>
    </xf>
    <xf numFmtId="0" fontId="27" fillId="0" borderId="5" xfId="0" applyFont="1" applyBorder="1" applyAlignment="1">
      <alignment horizontal="justify" wrapText="1"/>
    </xf>
    <xf numFmtId="165" fontId="44" fillId="0" borderId="1" xfId="1" applyNumberFormat="1" applyFont="1" applyFill="1" applyBorder="1" applyAlignment="1" applyProtection="1">
      <alignment horizontal="center" vertical="center" wrapText="1"/>
    </xf>
    <xf numFmtId="165" fontId="44" fillId="0" borderId="2" xfId="1" applyNumberFormat="1" applyFont="1" applyFill="1" applyBorder="1" applyAlignment="1" applyProtection="1">
      <alignment horizontal="center" vertical="center"/>
    </xf>
    <xf numFmtId="165" fontId="44" fillId="0" borderId="3" xfId="1" applyNumberFormat="1" applyFont="1" applyFill="1" applyBorder="1" applyAlignment="1" applyProtection="1">
      <alignment horizontal="center" vertical="center"/>
    </xf>
    <xf numFmtId="3" fontId="23" fillId="19" borderId="2" xfId="0" applyNumberFormat="1" applyFont="1" applyFill="1" applyBorder="1" applyAlignment="1" applyProtection="1">
      <alignment horizontal="center" vertical="center" wrapText="1"/>
    </xf>
    <xf numFmtId="3" fontId="23" fillId="19" borderId="0" xfId="0" applyNumberFormat="1" applyFont="1" applyFill="1" applyBorder="1" applyAlignment="1" applyProtection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21" fillId="3" borderId="4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left" vertical="center" wrapText="1" indent="1"/>
    </xf>
    <xf numFmtId="165" fontId="14" fillId="0" borderId="0" xfId="1" applyNumberFormat="1" applyFont="1" applyFill="1" applyBorder="1" applyAlignment="1" applyProtection="1">
      <alignment horizontal="center" vertical="center"/>
    </xf>
    <xf numFmtId="165" fontId="28" fillId="5" borderId="1" xfId="1" applyNumberFormat="1" applyFont="1" applyFill="1" applyBorder="1" applyAlignment="1" applyProtection="1">
      <alignment horizontal="center" vertical="center"/>
    </xf>
    <xf numFmtId="165" fontId="28" fillId="5" borderId="3" xfId="1" applyNumberFormat="1" applyFont="1" applyFill="1" applyBorder="1" applyAlignment="1" applyProtection="1">
      <alignment horizontal="center" vertical="center"/>
    </xf>
    <xf numFmtId="165" fontId="28" fillId="5" borderId="4" xfId="1" applyNumberFormat="1" applyFont="1" applyFill="1" applyBorder="1" applyAlignment="1" applyProtection="1">
      <alignment horizontal="center" vertical="center"/>
    </xf>
    <xf numFmtId="165" fontId="28" fillId="5" borderId="5" xfId="1" applyNumberFormat="1" applyFont="1" applyFill="1" applyBorder="1" applyAlignment="1" applyProtection="1">
      <alignment horizontal="center" vertical="center"/>
    </xf>
    <xf numFmtId="165" fontId="28" fillId="5" borderId="6" xfId="1" applyNumberFormat="1" applyFont="1" applyFill="1" applyBorder="1" applyAlignment="1" applyProtection="1">
      <alignment horizontal="center" vertical="center"/>
    </xf>
    <xf numFmtId="165" fontId="28" fillId="5" borderId="8" xfId="1" applyNumberFormat="1" applyFont="1" applyFill="1" applyBorder="1" applyAlignment="1" applyProtection="1">
      <alignment horizontal="center" vertical="center"/>
    </xf>
    <xf numFmtId="165" fontId="28" fillId="5" borderId="9" xfId="1" applyNumberFormat="1" applyFont="1" applyFill="1" applyBorder="1" applyAlignment="1" applyProtection="1">
      <alignment horizontal="center" vertical="center"/>
    </xf>
    <xf numFmtId="165" fontId="28" fillId="5" borderId="10" xfId="1" applyNumberFormat="1" applyFont="1" applyFill="1" applyBorder="1" applyAlignment="1" applyProtection="1">
      <alignment horizontal="center" vertical="center"/>
    </xf>
    <xf numFmtId="165" fontId="28" fillId="5" borderId="11" xfId="1" applyNumberFormat="1" applyFont="1" applyFill="1" applyBorder="1" applyAlignment="1" applyProtection="1">
      <alignment horizontal="center" vertical="center"/>
    </xf>
    <xf numFmtId="165" fontId="28" fillId="5" borderId="17" xfId="1" applyNumberFormat="1" applyFont="1" applyFill="1" applyBorder="1" applyAlignment="1" applyProtection="1">
      <alignment horizontal="center" vertical="center"/>
    </xf>
    <xf numFmtId="165" fontId="28" fillId="5" borderId="16" xfId="1" applyNumberFormat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2" fontId="2" fillId="0" borderId="0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2" fontId="2" fillId="5" borderId="9" xfId="0" applyNumberFormat="1" applyFont="1" applyFill="1" applyBorder="1" applyAlignment="1">
      <alignment horizontal="center"/>
    </xf>
    <xf numFmtId="42" fontId="2" fillId="5" borderId="10" xfId="0" applyNumberFormat="1" applyFont="1" applyFill="1" applyBorder="1" applyAlignment="1">
      <alignment horizontal="center"/>
    </xf>
    <xf numFmtId="42" fontId="2" fillId="5" borderId="11" xfId="0" applyNumberFormat="1" applyFont="1" applyFill="1" applyBorder="1" applyAlignment="1">
      <alignment horizontal="center"/>
    </xf>
    <xf numFmtId="42" fontId="58" fillId="5" borderId="17" xfId="0" applyNumberFormat="1" applyFont="1" applyFill="1" applyBorder="1" applyAlignment="1">
      <alignment horizontal="center" vertical="center" wrapText="1"/>
    </xf>
    <xf numFmtId="42" fontId="58" fillId="5" borderId="16" xfId="0" applyNumberFormat="1" applyFont="1" applyFill="1" applyBorder="1" applyAlignment="1">
      <alignment horizontal="center" vertical="center" wrapText="1"/>
    </xf>
    <xf numFmtId="42" fontId="59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37" fontId="29" fillId="19" borderId="1" xfId="1" applyNumberFormat="1" applyFont="1" applyFill="1" applyBorder="1" applyAlignment="1" applyProtection="1">
      <alignment horizontal="center"/>
    </xf>
    <xf numFmtId="37" fontId="29" fillId="19" borderId="2" xfId="1" applyNumberFormat="1" applyFont="1" applyFill="1" applyBorder="1" applyAlignment="1" applyProtection="1">
      <alignment horizontal="center"/>
    </xf>
    <xf numFmtId="37" fontId="29" fillId="19" borderId="3" xfId="1" applyNumberFormat="1" applyFont="1" applyFill="1" applyBorder="1" applyAlignment="1" applyProtection="1">
      <alignment horizontal="center"/>
    </xf>
    <xf numFmtId="37" fontId="29" fillId="0" borderId="4" xfId="1" applyNumberFormat="1" applyFont="1" applyFill="1" applyBorder="1" applyAlignment="1" applyProtection="1">
      <alignment horizontal="center"/>
    </xf>
    <xf numFmtId="37" fontId="29" fillId="0" borderId="5" xfId="1" applyNumberFormat="1" applyFont="1" applyFill="1" applyBorder="1" applyAlignment="1" applyProtection="1">
      <alignment horizontal="center"/>
    </xf>
    <xf numFmtId="37" fontId="14" fillId="5" borderId="1" xfId="1" applyNumberFormat="1" applyFont="1" applyFill="1" applyBorder="1" applyAlignment="1" applyProtection="1">
      <alignment horizontal="center" vertical="center" wrapText="1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4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37" fontId="14" fillId="5" borderId="6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8" fillId="5" borderId="12" xfId="1" applyNumberFormat="1" applyFont="1" applyFill="1" applyBorder="1" applyAlignment="1" applyProtection="1">
      <alignment horizontal="center" vertical="center" wrapText="1"/>
    </xf>
    <xf numFmtId="0" fontId="44" fillId="0" borderId="4" xfId="0" applyFont="1" applyFill="1" applyBorder="1" applyAlignment="1">
      <alignment horizontal="center" wrapText="1"/>
    </xf>
    <xf numFmtId="0" fontId="44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2" fontId="2" fillId="0" borderId="4" xfId="0" applyNumberFormat="1" applyFont="1" applyFill="1" applyBorder="1" applyAlignment="1">
      <alignment horizontal="center"/>
    </xf>
    <xf numFmtId="42" fontId="2" fillId="0" borderId="5" xfId="0" applyNumberFormat="1" applyFont="1" applyFill="1" applyBorder="1" applyAlignment="1">
      <alignment horizontal="center"/>
    </xf>
    <xf numFmtId="0" fontId="27" fillId="3" borderId="12" xfId="0" applyFont="1" applyFill="1" applyBorder="1" applyAlignment="1">
      <alignment horizontal="left" vertical="top"/>
    </xf>
    <xf numFmtId="0" fontId="25" fillId="6" borderId="12" xfId="0" applyFont="1" applyFill="1" applyBorder="1" applyAlignment="1">
      <alignment horizontal="left" vertical="top" wrapText="1"/>
    </xf>
    <xf numFmtId="165" fontId="29" fillId="0" borderId="0" xfId="1" applyNumberFormat="1" applyFont="1" applyFill="1" applyBorder="1" applyAlignment="1" applyProtection="1">
      <alignment horizontal="center" vertical="center"/>
    </xf>
    <xf numFmtId="165" fontId="18" fillId="5" borderId="1" xfId="1" applyNumberFormat="1" applyFont="1" applyFill="1" applyBorder="1" applyAlignment="1" applyProtection="1">
      <alignment horizontal="center" vertical="center"/>
    </xf>
    <xf numFmtId="165" fontId="18" fillId="5" borderId="3" xfId="1" applyNumberFormat="1" applyFont="1" applyFill="1" applyBorder="1" applyAlignment="1" applyProtection="1">
      <alignment horizontal="center" vertical="center"/>
    </xf>
    <xf numFmtId="165" fontId="18" fillId="5" borderId="4" xfId="1" applyNumberFormat="1" applyFont="1" applyFill="1" applyBorder="1" applyAlignment="1" applyProtection="1">
      <alignment horizontal="center" vertical="center"/>
    </xf>
    <xf numFmtId="165" fontId="18" fillId="5" borderId="5" xfId="1" applyNumberFormat="1" applyFont="1" applyFill="1" applyBorder="1" applyAlignment="1" applyProtection="1">
      <alignment horizontal="center" vertical="center"/>
    </xf>
    <xf numFmtId="165" fontId="18" fillId="5" borderId="6" xfId="1" applyNumberFormat="1" applyFont="1" applyFill="1" applyBorder="1" applyAlignment="1" applyProtection="1">
      <alignment horizontal="center" vertical="center"/>
    </xf>
    <xf numFmtId="165" fontId="18" fillId="5" borderId="8" xfId="1" applyNumberFormat="1" applyFont="1" applyFill="1" applyBorder="1" applyAlignment="1" applyProtection="1">
      <alignment horizontal="center" vertical="center"/>
    </xf>
    <xf numFmtId="165" fontId="18" fillId="5" borderId="9" xfId="1" applyNumberFormat="1" applyFont="1" applyFill="1" applyBorder="1" applyAlignment="1" applyProtection="1">
      <alignment horizontal="center" vertical="center"/>
    </xf>
    <xf numFmtId="165" fontId="18" fillId="5" borderId="10" xfId="1" applyNumberFormat="1" applyFont="1" applyFill="1" applyBorder="1" applyAlignment="1" applyProtection="1">
      <alignment horizontal="center" vertical="center"/>
    </xf>
    <xf numFmtId="165" fontId="18" fillId="5" borderId="11" xfId="1" applyNumberFormat="1" applyFont="1" applyFill="1" applyBorder="1" applyAlignment="1" applyProtection="1">
      <alignment horizontal="center" vertical="center"/>
    </xf>
    <xf numFmtId="165" fontId="18" fillId="5" borderId="17" xfId="1" applyNumberFormat="1" applyFont="1" applyFill="1" applyBorder="1" applyAlignment="1" applyProtection="1">
      <alignment horizontal="center" vertical="center"/>
    </xf>
    <xf numFmtId="165" fontId="18" fillId="5" borderId="16" xfId="1" applyNumberFormat="1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165" fontId="44" fillId="0" borderId="0" xfId="1" applyNumberFormat="1" applyFont="1" applyFill="1" applyBorder="1" applyAlignment="1" applyProtection="1">
      <alignment horizontal="center"/>
      <protection locked="0"/>
    </xf>
    <xf numFmtId="165" fontId="44" fillId="0" borderId="0" xfId="1" applyNumberFormat="1" applyFont="1" applyFill="1" applyBorder="1" applyAlignment="1" applyProtection="1">
      <alignment horizontal="center" vertical="center" wrapText="1"/>
    </xf>
    <xf numFmtId="42" fontId="34" fillId="0" borderId="0" xfId="0" applyNumberFormat="1" applyFont="1" applyAlignment="1">
      <alignment horizontal="center" vertical="center"/>
    </xf>
    <xf numFmtId="0" fontId="20" fillId="5" borderId="40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42" fontId="20" fillId="5" borderId="42" xfId="0" applyNumberFormat="1" applyFont="1" applyFill="1" applyBorder="1" applyAlignment="1">
      <alignment horizontal="center"/>
    </xf>
    <xf numFmtId="42" fontId="20" fillId="5" borderId="43" xfId="0" applyNumberFormat="1" applyFont="1" applyFill="1" applyBorder="1" applyAlignment="1">
      <alignment horizontal="center"/>
    </xf>
    <xf numFmtId="42" fontId="20" fillId="5" borderId="44" xfId="0" applyNumberFormat="1" applyFont="1" applyFill="1" applyBorder="1" applyAlignment="1">
      <alignment horizontal="center"/>
    </xf>
    <xf numFmtId="42" fontId="44" fillId="5" borderId="45" xfId="0" applyNumberFormat="1" applyFont="1" applyFill="1" applyBorder="1" applyAlignment="1">
      <alignment horizontal="center" vertical="center" wrapText="1"/>
    </xf>
    <xf numFmtId="42" fontId="44" fillId="5" borderId="47" xfId="0" applyNumberFormat="1" applyFont="1" applyFill="1" applyBorder="1" applyAlignment="1">
      <alignment horizontal="center" vertical="center" wrapText="1"/>
    </xf>
    <xf numFmtId="0" fontId="44" fillId="35" borderId="50" xfId="0" applyFont="1" applyFill="1" applyBorder="1" applyAlignment="1">
      <alignment horizontal="left"/>
    </xf>
    <xf numFmtId="0" fontId="44" fillId="35" borderId="10" xfId="0" applyFont="1" applyFill="1" applyBorder="1" applyAlignment="1">
      <alignment horizontal="left"/>
    </xf>
    <xf numFmtId="0" fontId="44" fillId="35" borderId="51" xfId="0" applyFont="1" applyFill="1" applyBorder="1" applyAlignment="1">
      <alignment horizontal="left"/>
    </xf>
    <xf numFmtId="42" fontId="44" fillId="35" borderId="2" xfId="0" applyNumberFormat="1" applyFont="1" applyFill="1" applyBorder="1" applyAlignment="1">
      <alignment horizontal="center" vertical="center" wrapText="1"/>
    </xf>
    <xf numFmtId="42" fontId="44" fillId="35" borderId="0" xfId="0" applyNumberFormat="1" applyFont="1" applyFill="1" applyBorder="1" applyAlignment="1">
      <alignment horizontal="center" vertical="center" wrapText="1"/>
    </xf>
    <xf numFmtId="42" fontId="44" fillId="35" borderId="7" xfId="0" applyNumberFormat="1" applyFont="1" applyFill="1" applyBorder="1" applyAlignment="1">
      <alignment horizontal="center" vertical="center" wrapText="1"/>
    </xf>
    <xf numFmtId="0" fontId="22" fillId="5" borderId="50" xfId="0" applyFont="1" applyFill="1" applyBorder="1" applyAlignment="1">
      <alignment horizontal="right" wrapText="1"/>
    </xf>
    <xf numFmtId="0" fontId="22" fillId="5" borderId="10" xfId="0" applyFont="1" applyFill="1" applyBorder="1" applyAlignment="1">
      <alignment horizontal="right" wrapText="1"/>
    </xf>
    <xf numFmtId="0" fontId="22" fillId="5" borderId="11" xfId="0" applyFont="1" applyFill="1" applyBorder="1" applyAlignment="1">
      <alignment horizontal="right" wrapText="1"/>
    </xf>
    <xf numFmtId="0" fontId="44" fillId="35" borderId="50" xfId="0" applyFont="1" applyFill="1" applyBorder="1" applyAlignment="1">
      <alignment horizontal="left" wrapText="1"/>
    </xf>
    <xf numFmtId="0" fontId="44" fillId="35" borderId="10" xfId="0" applyFont="1" applyFill="1" applyBorder="1" applyAlignment="1">
      <alignment horizontal="left" wrapText="1"/>
    </xf>
    <xf numFmtId="0" fontId="44" fillId="35" borderId="51" xfId="0" applyFont="1" applyFill="1" applyBorder="1" applyAlignment="1">
      <alignment horizontal="left" wrapText="1"/>
    </xf>
    <xf numFmtId="0" fontId="45" fillId="0" borderId="56" xfId="0" applyFont="1" applyBorder="1" applyAlignment="1">
      <alignment horizontal="center" wrapText="1"/>
    </xf>
    <xf numFmtId="0" fontId="45" fillId="0" borderId="58" xfId="0" applyFont="1" applyBorder="1" applyAlignment="1">
      <alignment horizont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42" fontId="2" fillId="5" borderId="42" xfId="0" applyNumberFormat="1" applyFont="1" applyFill="1" applyBorder="1" applyAlignment="1">
      <alignment horizontal="center"/>
    </xf>
    <xf numFmtId="42" fontId="2" fillId="5" borderId="43" xfId="0" applyNumberFormat="1" applyFont="1" applyFill="1" applyBorder="1" applyAlignment="1">
      <alignment horizontal="center"/>
    </xf>
    <xf numFmtId="42" fontId="2" fillId="5" borderId="44" xfId="0" applyNumberFormat="1" applyFont="1" applyFill="1" applyBorder="1" applyAlignment="1">
      <alignment horizontal="center"/>
    </xf>
    <xf numFmtId="42" fontId="58" fillId="5" borderId="45" xfId="0" applyNumberFormat="1" applyFont="1" applyFill="1" applyBorder="1" applyAlignment="1">
      <alignment horizontal="center" vertical="center" wrapText="1"/>
    </xf>
    <xf numFmtId="42" fontId="58" fillId="5" borderId="55" xfId="0" applyNumberFormat="1" applyFont="1" applyFill="1" applyBorder="1" applyAlignment="1">
      <alignment horizontal="center" vertical="center" wrapText="1"/>
    </xf>
    <xf numFmtId="42" fontId="44" fillId="0" borderId="0" xfId="0" applyNumberFormat="1" applyFont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51" xfId="0" applyFont="1" applyFill="1" applyBorder="1" applyAlignment="1">
      <alignment horizontal="left"/>
    </xf>
    <xf numFmtId="0" fontId="17" fillId="0" borderId="56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left" vertical="top" wrapText="1"/>
    </xf>
    <xf numFmtId="0" fontId="27" fillId="3" borderId="17" xfId="0" applyFont="1" applyFill="1" applyBorder="1" applyAlignment="1">
      <alignment horizontal="left" vertical="top" wrapText="1"/>
    </xf>
    <xf numFmtId="0" fontId="43" fillId="19" borderId="2" xfId="0" applyFont="1" applyFill="1" applyBorder="1" applyAlignment="1">
      <alignment horizontal="center"/>
    </xf>
    <xf numFmtId="0" fontId="43" fillId="19" borderId="0" xfId="0" applyFont="1" applyFill="1" applyAlignment="1">
      <alignment horizontal="center"/>
    </xf>
    <xf numFmtId="44" fontId="44" fillId="5" borderId="66" xfId="3" applyFont="1" applyFill="1" applyBorder="1" applyAlignment="1">
      <alignment horizontal="center" vertical="center" wrapText="1"/>
    </xf>
    <xf numFmtId="44" fontId="44" fillId="5" borderId="4" xfId="3" applyFont="1" applyFill="1" applyBorder="1" applyAlignment="1">
      <alignment horizontal="center" vertical="center" wrapText="1"/>
    </xf>
    <xf numFmtId="44" fontId="44" fillId="5" borderId="67" xfId="3" applyFont="1" applyFill="1" applyBorder="1" applyAlignment="1">
      <alignment horizontal="center" vertical="center" wrapText="1"/>
    </xf>
    <xf numFmtId="44" fontId="44" fillId="5" borderId="16" xfId="3" applyFont="1" applyFill="1" applyBorder="1" applyAlignment="1">
      <alignment horizontal="center" vertical="center" wrapText="1"/>
    </xf>
    <xf numFmtId="44" fontId="44" fillId="5" borderId="68" xfId="3" applyFont="1" applyFill="1" applyBorder="1" applyAlignment="1">
      <alignment horizontal="center" vertical="center" wrapText="1"/>
    </xf>
    <xf numFmtId="44" fontId="44" fillId="5" borderId="57" xfId="3" applyFont="1" applyFill="1" applyBorder="1" applyAlignment="1">
      <alignment horizontal="center" vertical="center" wrapText="1"/>
    </xf>
    <xf numFmtId="44" fontId="44" fillId="5" borderId="6" xfId="3" applyFont="1" applyFill="1" applyBorder="1" applyAlignment="1">
      <alignment horizontal="center" vertical="center" wrapText="1"/>
    </xf>
    <xf numFmtId="44" fontId="44" fillId="5" borderId="72" xfId="3" applyFont="1" applyFill="1" applyBorder="1" applyAlignment="1">
      <alignment horizontal="center" vertical="center" wrapText="1"/>
    </xf>
    <xf numFmtId="44" fontId="44" fillId="5" borderId="17" xfId="3" applyFont="1" applyFill="1" applyBorder="1" applyAlignment="1">
      <alignment horizontal="center" vertical="center" wrapText="1"/>
    </xf>
    <xf numFmtId="42" fontId="44" fillId="5" borderId="66" xfId="0" applyNumberFormat="1" applyFont="1" applyFill="1" applyBorder="1" applyAlignment="1">
      <alignment horizontal="center" vertical="center" wrapText="1"/>
    </xf>
    <xf numFmtId="42" fontId="44" fillId="5" borderId="4" xfId="0" applyNumberFormat="1" applyFont="1" applyFill="1" applyBorder="1" applyAlignment="1">
      <alignment horizontal="center" vertical="center" wrapText="1"/>
    </xf>
    <xf numFmtId="42" fontId="44" fillId="5" borderId="67" xfId="0" applyNumberFormat="1" applyFont="1" applyFill="1" applyBorder="1" applyAlignment="1">
      <alignment horizontal="center" vertical="center" wrapText="1"/>
    </xf>
    <xf numFmtId="42" fontId="44" fillId="5" borderId="16" xfId="0" applyNumberFormat="1" applyFont="1" applyFill="1" applyBorder="1" applyAlignment="1">
      <alignment horizontal="center" vertical="center" wrapText="1"/>
    </xf>
    <xf numFmtId="42" fontId="44" fillId="5" borderId="68" xfId="0" applyNumberFormat="1" applyFont="1" applyFill="1" applyBorder="1" applyAlignment="1">
      <alignment horizontal="center" vertical="center" wrapText="1"/>
    </xf>
    <xf numFmtId="42" fontId="44" fillId="5" borderId="57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164" fontId="22" fillId="5" borderId="12" xfId="0" quotePrefix="1" applyNumberFormat="1" applyFont="1" applyFill="1" applyBorder="1" applyAlignment="1">
      <alignment horizontal="center" vertical="center"/>
    </xf>
    <xf numFmtId="164" fontId="22" fillId="5" borderId="11" xfId="0" quotePrefix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65" fillId="3" borderId="0" xfId="0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165" fontId="44" fillId="5" borderId="10" xfId="1" applyNumberFormat="1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left" vertical="top" wrapText="1"/>
    </xf>
    <xf numFmtId="37" fontId="20" fillId="0" borderId="0" xfId="1" applyNumberFormat="1" applyFont="1" applyFill="1" applyBorder="1" applyAlignment="1" applyProtection="1">
      <alignment horizontal="center"/>
    </xf>
    <xf numFmtId="0" fontId="25" fillId="6" borderId="10" xfId="5" applyFont="1" applyFill="1" applyBorder="1" applyAlignment="1">
      <alignment horizontal="left"/>
    </xf>
    <xf numFmtId="0" fontId="27" fillId="3" borderId="16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left" vertical="center" wrapText="1"/>
    </xf>
    <xf numFmtId="0" fontId="25" fillId="6" borderId="9" xfId="5" applyFont="1" applyFill="1" applyBorder="1" applyAlignment="1">
      <alignment horizontal="left" wrapText="1"/>
    </xf>
    <xf numFmtId="0" fontId="25" fillId="6" borderId="10" xfId="5" applyFont="1" applyFill="1" applyBorder="1" applyAlignment="1">
      <alignment horizontal="left" wrapText="1"/>
    </xf>
    <xf numFmtId="0" fontId="25" fillId="6" borderId="11" xfId="5" applyFont="1" applyFill="1" applyBorder="1" applyAlignment="1">
      <alignment horizontal="left" wrapText="1"/>
    </xf>
    <xf numFmtId="44" fontId="21" fillId="6" borderId="12" xfId="3" applyFont="1" applyFill="1" applyBorder="1" applyAlignment="1">
      <alignment horizontal="right" vertical="center" wrapText="1"/>
    </xf>
    <xf numFmtId="0" fontId="25" fillId="6" borderId="9" xfId="5" applyFont="1" applyFill="1" applyBorder="1" applyAlignment="1">
      <alignment horizontal="left"/>
    </xf>
    <xf numFmtId="0" fontId="27" fillId="3" borderId="12" xfId="0" applyFont="1" applyFill="1" applyBorder="1" applyAlignment="1">
      <alignment horizontal="left" vertical="center" wrapText="1"/>
    </xf>
    <xf numFmtId="0" fontId="44" fillId="6" borderId="1" xfId="0" applyFont="1" applyFill="1" applyBorder="1" applyAlignment="1">
      <alignment horizontal="center" vertical="top"/>
    </xf>
    <xf numFmtId="0" fontId="44" fillId="6" borderId="4" xfId="0" applyFont="1" applyFill="1" applyBorder="1" applyAlignment="1">
      <alignment horizontal="center" vertical="top"/>
    </xf>
    <xf numFmtId="42" fontId="44" fillId="6" borderId="17" xfId="0" applyNumberFormat="1" applyFont="1" applyFill="1" applyBorder="1" applyAlignment="1">
      <alignment horizontal="center"/>
    </xf>
    <xf numFmtId="42" fontId="44" fillId="27" borderId="12" xfId="0" applyNumberFormat="1" applyFont="1" applyFill="1" applyBorder="1"/>
    <xf numFmtId="42" fontId="44" fillId="28" borderId="12" xfId="0" applyNumberFormat="1" applyFont="1" applyFill="1" applyBorder="1"/>
    <xf numFmtId="42" fontId="44" fillId="29" borderId="12" xfId="0" applyNumberFormat="1" applyFont="1" applyFill="1" applyBorder="1"/>
    <xf numFmtId="42" fontId="44" fillId="30" borderId="12" xfId="0" applyNumberFormat="1" applyFont="1" applyFill="1" applyBorder="1"/>
    <xf numFmtId="0" fontId="20" fillId="0" borderId="0" xfId="0" applyFont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42" fontId="44" fillId="31" borderId="12" xfId="0" applyNumberFormat="1" applyFont="1" applyFill="1" applyBorder="1"/>
    <xf numFmtId="42" fontId="44" fillId="17" borderId="12" xfId="0" applyNumberFormat="1" applyFont="1" applyFill="1" applyBorder="1"/>
    <xf numFmtId="37" fontId="20" fillId="0" borderId="4" xfId="1" applyNumberFormat="1" applyFont="1" applyFill="1" applyBorder="1" applyAlignment="1" applyProtection="1">
      <alignment horizontal="center"/>
    </xf>
    <xf numFmtId="37" fontId="20" fillId="0" borderId="5" xfId="1" applyNumberFormat="1" applyFont="1" applyFill="1" applyBorder="1" applyAlignment="1" applyProtection="1">
      <alignment horizontal="center"/>
    </xf>
    <xf numFmtId="37" fontId="29" fillId="3" borderId="4" xfId="1" applyNumberFormat="1" applyFont="1" applyFill="1" applyBorder="1" applyAlignment="1" applyProtection="1">
      <alignment horizontal="center"/>
      <protection locked="0"/>
    </xf>
    <xf numFmtId="37" fontId="29" fillId="3" borderId="0" xfId="1" applyNumberFormat="1" applyFont="1" applyFill="1" applyBorder="1" applyAlignment="1" applyProtection="1">
      <alignment horizontal="center"/>
      <protection locked="0"/>
    </xf>
    <xf numFmtId="37" fontId="29" fillId="3" borderId="5" xfId="1" applyNumberFormat="1" applyFont="1" applyFill="1" applyBorder="1" applyAlignment="1" applyProtection="1">
      <alignment horizontal="center"/>
      <protection locked="0"/>
    </xf>
    <xf numFmtId="165" fontId="20" fillId="0" borderId="0" xfId="1" applyNumberFormat="1" applyFont="1" applyFill="1" applyBorder="1" applyAlignment="1" applyProtection="1">
      <alignment horizontal="center" vertical="center"/>
    </xf>
    <xf numFmtId="42" fontId="44" fillId="22" borderId="12" xfId="0" applyNumberFormat="1" applyFont="1" applyFill="1" applyBorder="1"/>
    <xf numFmtId="42" fontId="44" fillId="36" borderId="12" xfId="0" applyNumberFormat="1" applyFont="1" applyFill="1" applyBorder="1"/>
    <xf numFmtId="42" fontId="44" fillId="5" borderId="12" xfId="0" applyNumberFormat="1" applyFont="1" applyFill="1" applyBorder="1"/>
    <xf numFmtId="42" fontId="44" fillId="23" borderId="12" xfId="0" applyNumberFormat="1" applyFont="1" applyFill="1" applyBorder="1"/>
    <xf numFmtId="42" fontId="44" fillId="37" borderId="12" xfId="0" applyNumberFormat="1" applyFont="1" applyFill="1" applyBorder="1"/>
    <xf numFmtId="0" fontId="35" fillId="0" borderId="12" xfId="0" applyFont="1" applyBorder="1" applyAlignment="1">
      <alignment wrapText="1"/>
    </xf>
    <xf numFmtId="0" fontId="35" fillId="6" borderId="12" xfId="0" applyFont="1" applyFill="1" applyBorder="1" applyAlignment="1">
      <alignment wrapText="1"/>
    </xf>
    <xf numFmtId="0" fontId="37" fillId="0" borderId="12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48" fillId="6" borderId="9" xfId="5" applyFont="1" applyFill="1" applyBorder="1" applyAlignment="1">
      <alignment horizontal="center" wrapText="1"/>
    </xf>
    <xf numFmtId="0" fontId="48" fillId="6" borderId="10" xfId="5" applyFont="1" applyFill="1" applyBorder="1" applyAlignment="1">
      <alignment horizontal="center" wrapText="1"/>
    </xf>
    <xf numFmtId="0" fontId="48" fillId="6" borderId="11" xfId="5" applyFont="1" applyFill="1" applyBorder="1" applyAlignment="1">
      <alignment horizontal="center" wrapText="1"/>
    </xf>
    <xf numFmtId="0" fontId="45" fillId="19" borderId="11" xfId="0" applyFont="1" applyFill="1" applyBorder="1" applyAlignment="1">
      <alignment wrapText="1"/>
    </xf>
    <xf numFmtId="0" fontId="45" fillId="10" borderId="12" xfId="0" applyFont="1" applyFill="1" applyBorder="1" applyAlignment="1">
      <alignment wrapText="1"/>
    </xf>
    <xf numFmtId="0" fontId="45" fillId="10" borderId="11" xfId="0" applyFont="1" applyFill="1" applyBorder="1" applyAlignment="1"/>
    <xf numFmtId="0" fontId="44" fillId="26" borderId="12" xfId="0" applyFont="1" applyFill="1" applyBorder="1" applyAlignment="1">
      <alignment wrapText="1"/>
    </xf>
    <xf numFmtId="0" fontId="1" fillId="6" borderId="9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</cellXfs>
  <cellStyles count="6">
    <cellStyle name="Millares" xfId="1" builtinId="3"/>
    <cellStyle name="Moneda" xfId="3" builtinId="4"/>
    <cellStyle name="Normal" xfId="0" builtinId="0"/>
    <cellStyle name="Normal 2" xfId="2"/>
    <cellStyle name="Normal 9" xfId="5"/>
    <cellStyle name="Porcentaje" xfId="4" builtinId="5"/>
  </cellStyles>
  <dxfs count="4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3000375</xdr:colOff>
      <xdr:row>128</xdr:row>
      <xdr:rowOff>0</xdr:rowOff>
    </xdr:from>
    <xdr:to>
      <xdr:col>7</xdr:col>
      <xdr:colOff>497417</xdr:colOff>
      <xdr:row>135</xdr:row>
      <xdr:rowOff>47625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458450" y="18983325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24</xdr:col>
      <xdr:colOff>137584</xdr:colOff>
      <xdr:row>273</xdr:row>
      <xdr:rowOff>52917</xdr:rowOff>
    </xdr:from>
    <xdr:to>
      <xdr:col>25</xdr:col>
      <xdr:colOff>52917</xdr:colOff>
      <xdr:row>277</xdr:row>
      <xdr:rowOff>95250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424209" y="43915542"/>
          <a:ext cx="905933" cy="6900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7</xdr:col>
      <xdr:colOff>177895</xdr:colOff>
      <xdr:row>105</xdr:row>
      <xdr:rowOff>47624</xdr:rowOff>
    </xdr:from>
    <xdr:to>
      <xdr:col>24</xdr:col>
      <xdr:colOff>120745</xdr:colOff>
      <xdr:row>269</xdr:row>
      <xdr:rowOff>114299</xdr:rowOff>
    </xdr:to>
    <xdr:cxnSp macro="">
      <xdr:nvCxnSpPr>
        <xdr:cNvPr id="6" name="Conector: angula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>
          <a:stCxn id="11" idx="2"/>
          <a:endCxn id="10" idx="6"/>
        </xdr:cNvCxnSpPr>
      </xdr:nvCxnSpPr>
      <xdr:spPr>
        <a:xfrm rot="16200000" flipH="1">
          <a:off x="4564157" y="24026812"/>
          <a:ext cx="27193875" cy="13335000"/>
        </a:xfrm>
        <a:prstGeom prst="bentConnector3">
          <a:avLst>
            <a:gd name="adj1" fmla="val 51401"/>
          </a:avLst>
        </a:prstGeom>
        <a:ln w="38100">
          <a:solidFill>
            <a:schemeClr val="accent6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177895</xdr:colOff>
      <xdr:row>105</xdr:row>
      <xdr:rowOff>47624</xdr:rowOff>
    </xdr:from>
    <xdr:to>
      <xdr:col>25</xdr:col>
      <xdr:colOff>168370</xdr:colOff>
      <xdr:row>269</xdr:row>
      <xdr:rowOff>114299</xdr:rowOff>
    </xdr:to>
    <xdr:cxnSp macro="">
      <xdr:nvCxnSpPr>
        <xdr:cNvPr id="7" name="Conector: angula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>
          <a:stCxn id="12" idx="2"/>
          <a:endCxn id="9" idx="6"/>
        </xdr:cNvCxnSpPr>
      </xdr:nvCxnSpPr>
      <xdr:spPr>
        <a:xfrm rot="16200000" flipH="1">
          <a:off x="5459507" y="24112537"/>
          <a:ext cx="27193875" cy="13163550"/>
        </a:xfrm>
        <a:prstGeom prst="bentConnector3">
          <a:avLst>
            <a:gd name="adj1" fmla="val 50000"/>
          </a:avLst>
        </a:prstGeom>
        <a:ln w="38100">
          <a:solidFill>
            <a:schemeClr val="accent6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</xdr:colOff>
      <xdr:row>269</xdr:row>
      <xdr:rowOff>114300</xdr:rowOff>
    </xdr:from>
    <xdr:to>
      <xdr:col>25</xdr:col>
      <xdr:colOff>289112</xdr:colOff>
      <xdr:row>271</xdr:row>
      <xdr:rowOff>47625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25517475" y="4429125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24</xdr:col>
      <xdr:colOff>0</xdr:colOff>
      <xdr:row>269</xdr:row>
      <xdr:rowOff>114300</xdr:rowOff>
    </xdr:from>
    <xdr:to>
      <xdr:col>24</xdr:col>
      <xdr:colOff>241487</xdr:colOff>
      <xdr:row>271</xdr:row>
      <xdr:rowOff>47625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24707850" y="4429125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57150</xdr:colOff>
      <xdr:row>103</xdr:row>
      <xdr:rowOff>114300</xdr:rowOff>
    </xdr:from>
    <xdr:to>
      <xdr:col>7</xdr:col>
      <xdr:colOff>298637</xdr:colOff>
      <xdr:row>105</xdr:row>
      <xdr:rowOff>47625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372850" y="1684020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57150</xdr:colOff>
      <xdr:row>103</xdr:row>
      <xdr:rowOff>114300</xdr:rowOff>
    </xdr:from>
    <xdr:to>
      <xdr:col>8</xdr:col>
      <xdr:colOff>298637</xdr:colOff>
      <xdr:row>105</xdr:row>
      <xdr:rowOff>47625</xdr:rowOff>
    </xdr:to>
    <xdr:sp macro="" textlink="">
      <xdr:nvSpPr>
        <xdr:cNvPr id="12" name="Estrella: 8 puntas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2353925" y="1684020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132</xdr:row>
      <xdr:rowOff>0</xdr:rowOff>
    </xdr:from>
    <xdr:to>
      <xdr:col>3</xdr:col>
      <xdr:colOff>47625</xdr:colOff>
      <xdr:row>147</xdr:row>
      <xdr:rowOff>123825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466725" y="21917025"/>
          <a:ext cx="5534025" cy="26289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Situación Financiera Detallado - LDF (F1bc) vs Estado de actividades (F6)</a:t>
          </a:r>
        </a:p>
        <a:p>
          <a:pPr algn="l"/>
          <a:r>
            <a:rPr lang="es-MX" sz="1400"/>
            <a:t>* El monto que se muestra en la fila y columna de Resultados del Ejercicio (Ahorro/ Desahorro) de cada período debe ser el mismo determinado en el Estado de Actividades en la fila y columna del mismo nombre.</a:t>
          </a:r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</a:t>
          </a:r>
        </a:p>
        <a:p>
          <a:pPr lvl="1" algn="l"/>
          <a:r>
            <a:rPr lang="es-MX" sz="1600" b="1" baseline="0"/>
            <a:t>C = D</a:t>
          </a:r>
          <a:endParaRPr lang="es-MX" sz="16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22</xdr:row>
      <xdr:rowOff>133350</xdr:rowOff>
    </xdr:from>
    <xdr:to>
      <xdr:col>3</xdr:col>
      <xdr:colOff>295276</xdr:colOff>
      <xdr:row>27</xdr:row>
      <xdr:rowOff>19050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943351" y="5143500"/>
          <a:ext cx="1209675" cy="838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3</xdr:col>
      <xdr:colOff>285750</xdr:colOff>
      <xdr:row>20</xdr:row>
      <xdr:rowOff>171450</xdr:rowOff>
    </xdr:from>
    <xdr:to>
      <xdr:col>3</xdr:col>
      <xdr:colOff>527237</xdr:colOff>
      <xdr:row>22</xdr:row>
      <xdr:rowOff>21771</xdr:rowOff>
    </xdr:to>
    <xdr:sp macro="" textlink="">
      <xdr:nvSpPr>
        <xdr:cNvPr id="3" name="Estrella: 8 puntas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5143500" y="85153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19</xdr:col>
      <xdr:colOff>137584</xdr:colOff>
      <xdr:row>273</xdr:row>
      <xdr:rowOff>52917</xdr:rowOff>
    </xdr:from>
    <xdr:to>
      <xdr:col>21</xdr:col>
      <xdr:colOff>28575</xdr:colOff>
      <xdr:row>277</xdr:row>
      <xdr:rowOff>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17568334" y="52145142"/>
          <a:ext cx="1414991" cy="7090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19</xdr:col>
      <xdr:colOff>47625</xdr:colOff>
      <xdr:row>116</xdr:row>
      <xdr:rowOff>171450</xdr:rowOff>
    </xdr:from>
    <xdr:to>
      <xdr:col>19</xdr:col>
      <xdr:colOff>289112</xdr:colOff>
      <xdr:row>118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17478375" y="223551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406494</xdr:colOff>
      <xdr:row>22</xdr:row>
      <xdr:rowOff>21770</xdr:rowOff>
    </xdr:from>
    <xdr:to>
      <xdr:col>19</xdr:col>
      <xdr:colOff>168369</xdr:colOff>
      <xdr:row>116</xdr:row>
      <xdr:rowOff>171449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>
          <a:stCxn id="3" idx="2"/>
          <a:endCxn id="6" idx="6"/>
        </xdr:cNvCxnSpPr>
      </xdr:nvCxnSpPr>
      <xdr:spPr>
        <a:xfrm rot="16200000" flipH="1">
          <a:off x="2279517" y="7035572"/>
          <a:ext cx="18304329" cy="12334875"/>
        </a:xfrm>
        <a:prstGeom prst="bentConnector3">
          <a:avLst>
            <a:gd name="adj1" fmla="val 4463"/>
          </a:avLst>
        </a:prstGeom>
        <a:ln w="38100">
          <a:solidFill>
            <a:srgbClr val="00B0F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4</xdr:col>
      <xdr:colOff>390525</xdr:colOff>
      <xdr:row>47</xdr:row>
      <xdr:rowOff>133350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/>
      </xdr:nvSpPr>
      <xdr:spPr>
        <a:xfrm>
          <a:off x="0" y="6372225"/>
          <a:ext cx="6391275" cy="280035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Conciliación Entre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Los Ingresos Presupuestarios Y Contables </a:t>
          </a:r>
          <a:r>
            <a:rPr lang="es-MX" sz="1400"/>
            <a:t>(F4A1) vs</a:t>
          </a:r>
          <a:r>
            <a:rPr lang="es-MX" sz="1400" baseline="0"/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de Actividades (F6)</a:t>
          </a:r>
        </a:p>
        <a:p>
          <a:pPr algn="l"/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 baseline="0"/>
            <a:t>A = B	</a:t>
          </a:r>
          <a:endParaRPr lang="es-MX" sz="16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690562</xdr:colOff>
      <xdr:row>85</xdr:row>
      <xdr:rowOff>44450</xdr:rowOff>
    </xdr:from>
    <xdr:to>
      <xdr:col>7</xdr:col>
      <xdr:colOff>768350</xdr:colOff>
      <xdr:row>87</xdr:row>
      <xdr:rowOff>171451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9196387" y="17341850"/>
          <a:ext cx="1058863" cy="765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14</xdr:col>
      <xdr:colOff>228600</xdr:colOff>
      <xdr:row>23</xdr:row>
      <xdr:rowOff>161926</xdr:rowOff>
    </xdr:from>
    <xdr:to>
      <xdr:col>15</xdr:col>
      <xdr:colOff>561975</xdr:colOff>
      <xdr:row>26</xdr:row>
      <xdr:rowOff>142875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15268575" y="5238751"/>
          <a:ext cx="1095375" cy="5810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285750</xdr:colOff>
      <xdr:row>19</xdr:row>
      <xdr:rowOff>85725</xdr:rowOff>
    </xdr:from>
    <xdr:to>
      <xdr:col>12</xdr:col>
      <xdr:colOff>527237</xdr:colOff>
      <xdr:row>19</xdr:row>
      <xdr:rowOff>317046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13801725" y="42957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285750</xdr:colOff>
      <xdr:row>19</xdr:row>
      <xdr:rowOff>85725</xdr:rowOff>
    </xdr:from>
    <xdr:to>
      <xdr:col>13</xdr:col>
      <xdr:colOff>527237</xdr:colOff>
      <xdr:row>19</xdr:row>
      <xdr:rowOff>317046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14754225" y="42957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304800</xdr:colOff>
      <xdr:row>19</xdr:row>
      <xdr:rowOff>95250</xdr:rowOff>
    </xdr:from>
    <xdr:to>
      <xdr:col>15</xdr:col>
      <xdr:colOff>546287</xdr:colOff>
      <xdr:row>19</xdr:row>
      <xdr:rowOff>326571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>
        <a:xfrm>
          <a:off x="16678275" y="43053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304800</xdr:colOff>
      <xdr:row>19</xdr:row>
      <xdr:rowOff>95250</xdr:rowOff>
    </xdr:from>
    <xdr:to>
      <xdr:col>16</xdr:col>
      <xdr:colOff>546287</xdr:colOff>
      <xdr:row>19</xdr:row>
      <xdr:rowOff>326571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>
        <a:xfrm>
          <a:off x="17630775" y="43053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190500</xdr:colOff>
      <xdr:row>82</xdr:row>
      <xdr:rowOff>76200</xdr:rowOff>
    </xdr:from>
    <xdr:to>
      <xdr:col>2</xdr:col>
      <xdr:colOff>431987</xdr:colOff>
      <xdr:row>84</xdr:row>
      <xdr:rowOff>21771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>
        <a:xfrm>
          <a:off x="4762500" y="173926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152400</xdr:colOff>
      <xdr:row>82</xdr:row>
      <xdr:rowOff>76200</xdr:rowOff>
    </xdr:from>
    <xdr:to>
      <xdr:col>3</xdr:col>
      <xdr:colOff>393887</xdr:colOff>
      <xdr:row>84</xdr:row>
      <xdr:rowOff>21771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5715000" y="173926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180975</xdr:colOff>
      <xdr:row>82</xdr:row>
      <xdr:rowOff>76200</xdr:rowOff>
    </xdr:from>
    <xdr:to>
      <xdr:col>5</xdr:col>
      <xdr:colOff>422462</xdr:colOff>
      <xdr:row>84</xdr:row>
      <xdr:rowOff>21771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/>
      </xdr:nvSpPr>
      <xdr:spPr>
        <a:xfrm>
          <a:off x="7705725" y="173926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152400</xdr:colOff>
      <xdr:row>82</xdr:row>
      <xdr:rowOff>76200</xdr:rowOff>
    </xdr:from>
    <xdr:to>
      <xdr:col>6</xdr:col>
      <xdr:colOff>393887</xdr:colOff>
      <xdr:row>84</xdr:row>
      <xdr:rowOff>21771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/>
      </xdr:nvSpPr>
      <xdr:spPr>
        <a:xfrm>
          <a:off x="8658225" y="173926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273145</xdr:colOff>
      <xdr:row>19</xdr:row>
      <xdr:rowOff>326571</xdr:rowOff>
    </xdr:from>
    <xdr:to>
      <xdr:col>16</xdr:col>
      <xdr:colOff>425545</xdr:colOff>
      <xdr:row>82</xdr:row>
      <xdr:rowOff>76200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>
          <a:stCxn id="11" idx="6"/>
          <a:endCxn id="7" idx="2"/>
        </xdr:cNvCxnSpPr>
      </xdr:nvCxnSpPr>
      <xdr:spPr>
        <a:xfrm rot="5400000" flipH="1" flipV="1">
          <a:off x="6837230" y="6478361"/>
          <a:ext cx="12856029" cy="8972550"/>
        </a:xfrm>
        <a:prstGeom prst="bentConnector3">
          <a:avLst>
            <a:gd name="adj1" fmla="val 93343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301720</xdr:colOff>
      <xdr:row>19</xdr:row>
      <xdr:rowOff>326570</xdr:rowOff>
    </xdr:from>
    <xdr:to>
      <xdr:col>15</xdr:col>
      <xdr:colOff>425545</xdr:colOff>
      <xdr:row>82</xdr:row>
      <xdr:rowOff>76199</xdr:rowOff>
    </xdr:to>
    <xdr:cxnSp macro="">
      <xdr:nvCxnSpPr>
        <xdr:cNvPr id="16" name="Conector: angula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>
          <a:stCxn id="6" idx="2"/>
          <a:endCxn id="10" idx="6"/>
        </xdr:cNvCxnSpPr>
      </xdr:nvCxnSpPr>
      <xdr:spPr>
        <a:xfrm rot="5400000">
          <a:off x="5884730" y="6478360"/>
          <a:ext cx="12856029" cy="8972550"/>
        </a:xfrm>
        <a:prstGeom prst="bentConnector3">
          <a:avLst>
            <a:gd name="adj1" fmla="val 5102"/>
          </a:avLst>
        </a:prstGeom>
        <a:ln w="38100">
          <a:solidFill>
            <a:schemeClr val="accent4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273144</xdr:colOff>
      <xdr:row>19</xdr:row>
      <xdr:rowOff>317047</xdr:rowOff>
    </xdr:from>
    <xdr:to>
      <xdr:col>13</xdr:col>
      <xdr:colOff>406494</xdr:colOff>
      <xdr:row>82</xdr:row>
      <xdr:rowOff>76201</xdr:rowOff>
    </xdr:to>
    <xdr:cxnSp macro="">
      <xdr:nvCxnSpPr>
        <xdr:cNvPr id="18" name="Conector: angular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CxnSpPr>
          <a:stCxn id="5" idx="2"/>
          <a:endCxn id="9" idx="6"/>
        </xdr:cNvCxnSpPr>
      </xdr:nvCxnSpPr>
      <xdr:spPr>
        <a:xfrm rot="5400000">
          <a:off x="3922580" y="6440261"/>
          <a:ext cx="12865554" cy="9039225"/>
        </a:xfrm>
        <a:prstGeom prst="bentConnector3">
          <a:avLst>
            <a:gd name="adj1" fmla="val 3802"/>
          </a:avLst>
        </a:prstGeom>
        <a:ln w="38100">
          <a:solidFill>
            <a:schemeClr val="accent4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311243</xdr:colOff>
      <xdr:row>19</xdr:row>
      <xdr:rowOff>317047</xdr:rowOff>
    </xdr:from>
    <xdr:to>
      <xdr:col>12</xdr:col>
      <xdr:colOff>406493</xdr:colOff>
      <xdr:row>82</xdr:row>
      <xdr:rowOff>76201</xdr:rowOff>
    </xdr:to>
    <xdr:cxnSp macro="">
      <xdr:nvCxnSpPr>
        <xdr:cNvPr id="20" name="Conector: angular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CxnSpPr>
          <a:stCxn id="8" idx="6"/>
          <a:endCxn id="4" idx="2"/>
        </xdr:cNvCxnSpPr>
      </xdr:nvCxnSpPr>
      <xdr:spPr>
        <a:xfrm rot="5400000" flipH="1" flipV="1">
          <a:off x="2970079" y="6440261"/>
          <a:ext cx="12865554" cy="9039225"/>
        </a:xfrm>
        <a:prstGeom prst="bentConnector3">
          <a:avLst>
            <a:gd name="adj1" fmla="val 97753"/>
          </a:avLst>
        </a:prstGeom>
        <a:ln w="38100">
          <a:solidFill>
            <a:schemeClr val="accent4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561975</xdr:colOff>
      <xdr:row>26</xdr:row>
      <xdr:rowOff>400050</xdr:rowOff>
    </xdr:from>
    <xdr:to>
      <xdr:col>15</xdr:col>
      <xdr:colOff>809625</xdr:colOff>
      <xdr:row>37</xdr:row>
      <xdr:rowOff>161926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SpPr txBox="1"/>
      </xdr:nvSpPr>
      <xdr:spPr>
        <a:xfrm>
          <a:off x="11029950" y="6210300"/>
          <a:ext cx="6153150" cy="231457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por Objeto del Gasto (Capítulo y Concepto (F8) vs Estado Analítico del Ejercicio del Presupuesto de Egresos Clasificación Económica (por Tipo de Gasto) (F17)</a:t>
          </a:r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690562</xdr:colOff>
      <xdr:row>85</xdr:row>
      <xdr:rowOff>44450</xdr:rowOff>
    </xdr:from>
    <xdr:to>
      <xdr:col>7</xdr:col>
      <xdr:colOff>768350</xdr:colOff>
      <xdr:row>87</xdr:row>
      <xdr:rowOff>171451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9196387" y="17341850"/>
          <a:ext cx="1058863" cy="765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9</xdr:col>
      <xdr:colOff>291572</xdr:colOff>
      <xdr:row>41</xdr:row>
      <xdr:rowOff>144992</xdr:rowOff>
    </xdr:from>
    <xdr:to>
      <xdr:col>10</xdr:col>
      <xdr:colOff>765175</xdr:colOff>
      <xdr:row>44</xdr:row>
      <xdr:rowOff>176742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11521547" y="9069917"/>
          <a:ext cx="1235603" cy="631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247650</xdr:colOff>
      <xdr:row>82</xdr:row>
      <xdr:rowOff>76200</xdr:rowOff>
    </xdr:from>
    <xdr:to>
      <xdr:col>2</xdr:col>
      <xdr:colOff>489137</xdr:colOff>
      <xdr:row>84</xdr:row>
      <xdr:rowOff>21771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>
        <a:xfrm>
          <a:off x="4819650" y="174021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209550</xdr:colOff>
      <xdr:row>82</xdr:row>
      <xdr:rowOff>76200</xdr:rowOff>
    </xdr:from>
    <xdr:to>
      <xdr:col>3</xdr:col>
      <xdr:colOff>451037</xdr:colOff>
      <xdr:row>84</xdr:row>
      <xdr:rowOff>21771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/>
      </xdr:nvSpPr>
      <xdr:spPr>
        <a:xfrm>
          <a:off x="5772150" y="174021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238125</xdr:colOff>
      <xdr:row>82</xdr:row>
      <xdr:rowOff>76200</xdr:rowOff>
    </xdr:from>
    <xdr:to>
      <xdr:col>5</xdr:col>
      <xdr:colOff>479612</xdr:colOff>
      <xdr:row>84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7762875" y="174021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209550</xdr:colOff>
      <xdr:row>82</xdr:row>
      <xdr:rowOff>76200</xdr:rowOff>
    </xdr:from>
    <xdr:to>
      <xdr:col>6</xdr:col>
      <xdr:colOff>451037</xdr:colOff>
      <xdr:row>84</xdr:row>
      <xdr:rowOff>21771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/>
      </xdr:nvSpPr>
      <xdr:spPr>
        <a:xfrm>
          <a:off x="8715375" y="174021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180975</xdr:colOff>
      <xdr:row>37</xdr:row>
      <xdr:rowOff>190500</xdr:rowOff>
    </xdr:from>
    <xdr:to>
      <xdr:col>11</xdr:col>
      <xdr:colOff>422462</xdr:colOff>
      <xdr:row>39</xdr:row>
      <xdr:rowOff>31296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/>
      </xdr:nvSpPr>
      <xdr:spPr>
        <a:xfrm>
          <a:off x="14601825" y="83248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190500</xdr:colOff>
      <xdr:row>37</xdr:row>
      <xdr:rowOff>190500</xdr:rowOff>
    </xdr:from>
    <xdr:to>
      <xdr:col>12</xdr:col>
      <xdr:colOff>431987</xdr:colOff>
      <xdr:row>39</xdr:row>
      <xdr:rowOff>31296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/>
      </xdr:nvSpPr>
      <xdr:spPr>
        <a:xfrm>
          <a:off x="15659100" y="83248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14</xdr:col>
      <xdr:colOff>180975</xdr:colOff>
      <xdr:row>37</xdr:row>
      <xdr:rowOff>190500</xdr:rowOff>
    </xdr:from>
    <xdr:to>
      <xdr:col>14</xdr:col>
      <xdr:colOff>422462</xdr:colOff>
      <xdr:row>39</xdr:row>
      <xdr:rowOff>31296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/>
      </xdr:nvSpPr>
      <xdr:spPr>
        <a:xfrm>
          <a:off x="17745075" y="83248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190500</xdr:colOff>
      <xdr:row>37</xdr:row>
      <xdr:rowOff>190500</xdr:rowOff>
    </xdr:from>
    <xdr:to>
      <xdr:col>15</xdr:col>
      <xdr:colOff>431987</xdr:colOff>
      <xdr:row>39</xdr:row>
      <xdr:rowOff>31296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/>
      </xdr:nvSpPr>
      <xdr:spPr>
        <a:xfrm>
          <a:off x="18802350" y="83248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368394</xdr:colOff>
      <xdr:row>39</xdr:row>
      <xdr:rowOff>31297</xdr:rowOff>
    </xdr:from>
    <xdr:to>
      <xdr:col>11</xdr:col>
      <xdr:colOff>301719</xdr:colOff>
      <xdr:row>82</xdr:row>
      <xdr:rowOff>76201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CxnSpPr>
          <a:stCxn id="8" idx="2"/>
          <a:endCxn id="4" idx="6"/>
        </xdr:cNvCxnSpPr>
      </xdr:nvCxnSpPr>
      <xdr:spPr>
        <a:xfrm rot="5400000">
          <a:off x="5408480" y="8088086"/>
          <a:ext cx="8846004" cy="9782175"/>
        </a:xfrm>
        <a:prstGeom prst="bentConnector3">
          <a:avLst>
            <a:gd name="adj1" fmla="val 3807"/>
          </a:avLst>
        </a:prstGeom>
        <a:ln w="38100">
          <a:solidFill>
            <a:schemeClr val="accent6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330294</xdr:colOff>
      <xdr:row>39</xdr:row>
      <xdr:rowOff>31296</xdr:rowOff>
    </xdr:from>
    <xdr:to>
      <xdr:col>12</xdr:col>
      <xdr:colOff>311244</xdr:colOff>
      <xdr:row>82</xdr:row>
      <xdr:rowOff>76200</xdr:rowOff>
    </xdr:to>
    <xdr:cxnSp macro="">
      <xdr:nvCxnSpPr>
        <xdr:cNvPr id="15" name="Conector: angular 1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CxnSpPr>
          <a:stCxn id="5" idx="6"/>
          <a:endCxn id="9" idx="2"/>
        </xdr:cNvCxnSpPr>
      </xdr:nvCxnSpPr>
      <xdr:spPr>
        <a:xfrm rot="5400000" flipH="1" flipV="1">
          <a:off x="6413367" y="8035698"/>
          <a:ext cx="8846004" cy="9886950"/>
        </a:xfrm>
        <a:prstGeom prst="bentConnector3">
          <a:avLst>
            <a:gd name="adj1" fmla="val 93932"/>
          </a:avLst>
        </a:prstGeom>
        <a:ln w="38100">
          <a:solidFill>
            <a:schemeClr val="accent6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358869</xdr:colOff>
      <xdr:row>39</xdr:row>
      <xdr:rowOff>31296</xdr:rowOff>
    </xdr:from>
    <xdr:to>
      <xdr:col>14</xdr:col>
      <xdr:colOff>301719</xdr:colOff>
      <xdr:row>82</xdr:row>
      <xdr:rowOff>76200</xdr:rowOff>
    </xdr:to>
    <xdr:cxnSp macro="">
      <xdr:nvCxnSpPr>
        <xdr:cNvPr id="17" name="Conector: angular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CxnSpPr>
          <a:stCxn id="10" idx="2"/>
          <a:endCxn id="6" idx="6"/>
        </xdr:cNvCxnSpPr>
      </xdr:nvCxnSpPr>
      <xdr:spPr>
        <a:xfrm rot="5400000">
          <a:off x="8451717" y="7988073"/>
          <a:ext cx="8846004" cy="9982200"/>
        </a:xfrm>
        <a:prstGeom prst="bentConnector3">
          <a:avLst>
            <a:gd name="adj1" fmla="val 8329"/>
          </a:avLst>
        </a:prstGeom>
        <a:ln w="38100">
          <a:solidFill>
            <a:schemeClr val="accent6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330293</xdr:colOff>
      <xdr:row>39</xdr:row>
      <xdr:rowOff>31297</xdr:rowOff>
    </xdr:from>
    <xdr:to>
      <xdr:col>15</xdr:col>
      <xdr:colOff>311243</xdr:colOff>
      <xdr:row>82</xdr:row>
      <xdr:rowOff>76201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CxnSpPr>
          <a:stCxn id="7" idx="6"/>
          <a:endCxn id="11" idx="2"/>
        </xdr:cNvCxnSpPr>
      </xdr:nvCxnSpPr>
      <xdr:spPr>
        <a:xfrm rot="5400000" flipH="1" flipV="1">
          <a:off x="9456604" y="7935686"/>
          <a:ext cx="8846004" cy="10086975"/>
        </a:xfrm>
        <a:prstGeom prst="bentConnector3">
          <a:avLst>
            <a:gd name="adj1" fmla="val 89302"/>
          </a:avLst>
        </a:prstGeom>
        <a:ln w="38100">
          <a:solidFill>
            <a:schemeClr val="accent6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46</xdr:row>
      <xdr:rowOff>9525</xdr:rowOff>
    </xdr:from>
    <xdr:to>
      <xdr:col>13</xdr:col>
      <xdr:colOff>657225</xdr:colOff>
      <xdr:row>57</xdr:row>
      <xdr:rowOff>133351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SpPr txBox="1"/>
      </xdr:nvSpPr>
      <xdr:spPr>
        <a:xfrm>
          <a:off x="11020425" y="10172700"/>
          <a:ext cx="6153150" cy="231457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por Objeto del Gasto (Capítulo y Concepto (F8) vs Estado Analítico del Ejercicio del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Presupuesto de Egresos Clasificación Administrativa (F18)</a:t>
          </a:r>
          <a:endParaRPr lang="es-MX" sz="1600" b="1"/>
        </a:p>
        <a:p>
          <a:pPr algn="l"/>
          <a:r>
            <a:rPr lang="es-MX" sz="1600" b="1"/>
            <a:t>Validación: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690562</xdr:colOff>
      <xdr:row>85</xdr:row>
      <xdr:rowOff>44450</xdr:rowOff>
    </xdr:from>
    <xdr:to>
      <xdr:col>7</xdr:col>
      <xdr:colOff>768350</xdr:colOff>
      <xdr:row>87</xdr:row>
      <xdr:rowOff>171451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9196387" y="17341850"/>
          <a:ext cx="1058863" cy="765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11</xdr:col>
      <xdr:colOff>359833</xdr:colOff>
      <xdr:row>51</xdr:row>
      <xdr:rowOff>171451</xdr:rowOff>
    </xdr:from>
    <xdr:to>
      <xdr:col>12</xdr:col>
      <xdr:colOff>518584</xdr:colOff>
      <xdr:row>54</xdr:row>
      <xdr:rowOff>111125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5722408" y="9829801"/>
          <a:ext cx="1358901" cy="511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190500</xdr:colOff>
      <xdr:row>82</xdr:row>
      <xdr:rowOff>85725</xdr:rowOff>
    </xdr:from>
    <xdr:to>
      <xdr:col>2</xdr:col>
      <xdr:colOff>431987</xdr:colOff>
      <xdr:row>84</xdr:row>
      <xdr:rowOff>31296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4762500" y="173355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152400</xdr:colOff>
      <xdr:row>82</xdr:row>
      <xdr:rowOff>85725</xdr:rowOff>
    </xdr:from>
    <xdr:to>
      <xdr:col>3</xdr:col>
      <xdr:colOff>393887</xdr:colOff>
      <xdr:row>84</xdr:row>
      <xdr:rowOff>31296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5715000" y="173355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180975</xdr:colOff>
      <xdr:row>82</xdr:row>
      <xdr:rowOff>85725</xdr:rowOff>
    </xdr:from>
    <xdr:to>
      <xdr:col>5</xdr:col>
      <xdr:colOff>422462</xdr:colOff>
      <xdr:row>84</xdr:row>
      <xdr:rowOff>31296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705725" y="173355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152400</xdr:colOff>
      <xdr:row>82</xdr:row>
      <xdr:rowOff>85725</xdr:rowOff>
    </xdr:from>
    <xdr:to>
      <xdr:col>6</xdr:col>
      <xdr:colOff>393887</xdr:colOff>
      <xdr:row>84</xdr:row>
      <xdr:rowOff>31296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8658225" y="1733550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95250</xdr:colOff>
      <xdr:row>46</xdr:row>
      <xdr:rowOff>190500</xdr:rowOff>
    </xdr:from>
    <xdr:to>
      <xdr:col>11</xdr:col>
      <xdr:colOff>336737</xdr:colOff>
      <xdr:row>48</xdr:row>
      <xdr:rowOff>21771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13935075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142875</xdr:colOff>
      <xdr:row>46</xdr:row>
      <xdr:rowOff>190500</xdr:rowOff>
    </xdr:from>
    <xdr:to>
      <xdr:col>12</xdr:col>
      <xdr:colOff>384362</xdr:colOff>
      <xdr:row>48</xdr:row>
      <xdr:rowOff>21771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15125700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14</xdr:col>
      <xdr:colOff>123825</xdr:colOff>
      <xdr:row>46</xdr:row>
      <xdr:rowOff>190500</xdr:rowOff>
    </xdr:from>
    <xdr:to>
      <xdr:col>14</xdr:col>
      <xdr:colOff>365312</xdr:colOff>
      <xdr:row>48</xdr:row>
      <xdr:rowOff>21771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17392650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95250</xdr:colOff>
      <xdr:row>46</xdr:row>
      <xdr:rowOff>190500</xdr:rowOff>
    </xdr:from>
    <xdr:to>
      <xdr:col>15</xdr:col>
      <xdr:colOff>336737</xdr:colOff>
      <xdr:row>48</xdr:row>
      <xdr:rowOff>21771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18507075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273144</xdr:colOff>
      <xdr:row>48</xdr:row>
      <xdr:rowOff>21771</xdr:rowOff>
    </xdr:from>
    <xdr:to>
      <xdr:col>15</xdr:col>
      <xdr:colOff>215994</xdr:colOff>
      <xdr:row>82</xdr:row>
      <xdr:rowOff>85725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CxnSpPr>
          <a:stCxn id="11" idx="2"/>
          <a:endCxn id="7" idx="6"/>
        </xdr:cNvCxnSpPr>
      </xdr:nvCxnSpPr>
      <xdr:spPr>
        <a:xfrm rot="5400000">
          <a:off x="10290042" y="8997723"/>
          <a:ext cx="6826704" cy="9848850"/>
        </a:xfrm>
        <a:prstGeom prst="bentConnector3">
          <a:avLst>
            <a:gd name="adj1" fmla="val 16793"/>
          </a:avLst>
        </a:prstGeom>
        <a:ln w="38100">
          <a:solidFill>
            <a:schemeClr val="accent2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301718</xdr:colOff>
      <xdr:row>48</xdr:row>
      <xdr:rowOff>21772</xdr:rowOff>
    </xdr:from>
    <xdr:to>
      <xdr:col>14</xdr:col>
      <xdr:colOff>244568</xdr:colOff>
      <xdr:row>82</xdr:row>
      <xdr:rowOff>85726</xdr:rowOff>
    </xdr:to>
    <xdr:cxnSp macro="">
      <xdr:nvCxnSpPr>
        <xdr:cNvPr id="15" name="Conector: angular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CxnSpPr>
          <a:stCxn id="6" idx="6"/>
          <a:endCxn id="10" idx="2"/>
        </xdr:cNvCxnSpPr>
      </xdr:nvCxnSpPr>
      <xdr:spPr>
        <a:xfrm rot="5400000" flipH="1" flipV="1">
          <a:off x="9256579" y="9078686"/>
          <a:ext cx="6826704" cy="9686925"/>
        </a:xfrm>
        <a:prstGeom prst="bentConnector3">
          <a:avLst>
            <a:gd name="adj1" fmla="val 86137"/>
          </a:avLst>
        </a:prstGeom>
        <a:ln w="38100">
          <a:solidFill>
            <a:schemeClr val="accent2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273144</xdr:colOff>
      <xdr:row>48</xdr:row>
      <xdr:rowOff>21771</xdr:rowOff>
    </xdr:from>
    <xdr:to>
      <xdr:col>12</xdr:col>
      <xdr:colOff>263619</xdr:colOff>
      <xdr:row>82</xdr:row>
      <xdr:rowOff>85725</xdr:rowOff>
    </xdr:to>
    <xdr:cxnSp macro="">
      <xdr:nvCxnSpPr>
        <xdr:cNvPr id="17" name="Conector: angular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CxnSpPr>
          <a:stCxn id="9" idx="2"/>
          <a:endCxn id="5" idx="6"/>
        </xdr:cNvCxnSpPr>
      </xdr:nvCxnSpPr>
      <xdr:spPr>
        <a:xfrm rot="5400000">
          <a:off x="7127742" y="9216798"/>
          <a:ext cx="6826704" cy="9410700"/>
        </a:xfrm>
        <a:prstGeom prst="bentConnector3">
          <a:avLst>
            <a:gd name="adj1" fmla="val 11212"/>
          </a:avLst>
        </a:prstGeom>
        <a:ln w="38100">
          <a:solidFill>
            <a:schemeClr val="accent2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311243</xdr:colOff>
      <xdr:row>48</xdr:row>
      <xdr:rowOff>21772</xdr:rowOff>
    </xdr:from>
    <xdr:to>
      <xdr:col>11</xdr:col>
      <xdr:colOff>215993</xdr:colOff>
      <xdr:row>82</xdr:row>
      <xdr:rowOff>85726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CxnSpPr>
          <a:stCxn id="4" idx="6"/>
          <a:endCxn id="8" idx="2"/>
        </xdr:cNvCxnSpPr>
      </xdr:nvCxnSpPr>
      <xdr:spPr>
        <a:xfrm rot="5400000" flipH="1" flipV="1">
          <a:off x="6056179" y="9335861"/>
          <a:ext cx="6826704" cy="9172575"/>
        </a:xfrm>
        <a:prstGeom prst="bentConnector3">
          <a:avLst>
            <a:gd name="adj1" fmla="val 91997"/>
          </a:avLst>
        </a:prstGeom>
        <a:ln w="38100">
          <a:solidFill>
            <a:schemeClr val="accent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0</xdr:rowOff>
    </xdr:from>
    <xdr:to>
      <xdr:col>14</xdr:col>
      <xdr:colOff>114300</xdr:colOff>
      <xdr:row>66</xdr:row>
      <xdr:rowOff>133351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SpPr txBox="1"/>
      </xdr:nvSpPr>
      <xdr:spPr>
        <a:xfrm>
          <a:off x="11229975" y="11877675"/>
          <a:ext cx="6153150" cy="231457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por Objeto del Gasto (Capítulo y Concepto (F8) vs Estado Analítico del Ejercicio del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Presupuesto de Egresos Clasificación Funcional (Finalidad y Función) (F19)</a:t>
          </a:r>
          <a:endParaRPr lang="es-MX" sz="1600" b="1"/>
        </a:p>
        <a:p>
          <a:pPr algn="l"/>
          <a:r>
            <a:rPr lang="es-MX" sz="1600" b="1"/>
            <a:t>Validación: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40</xdr:row>
      <xdr:rowOff>104775</xdr:rowOff>
    </xdr:from>
    <xdr:to>
      <xdr:col>3</xdr:col>
      <xdr:colOff>402167</xdr:colOff>
      <xdr:row>45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4314825" y="7010400"/>
          <a:ext cx="1049867" cy="781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3</xdr:col>
      <xdr:colOff>314325</xdr:colOff>
      <xdr:row>4</xdr:row>
      <xdr:rowOff>190500</xdr:rowOff>
    </xdr:from>
    <xdr:to>
      <xdr:col>3</xdr:col>
      <xdr:colOff>555812</xdr:colOff>
      <xdr:row>6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/>
      </xdr:nvSpPr>
      <xdr:spPr>
        <a:xfrm>
          <a:off x="5172075" y="971550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435070</xdr:colOff>
      <xdr:row>6</xdr:row>
      <xdr:rowOff>21770</xdr:rowOff>
    </xdr:from>
    <xdr:to>
      <xdr:col>10</xdr:col>
      <xdr:colOff>273145</xdr:colOff>
      <xdr:row>82</xdr:row>
      <xdr:rowOff>180974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CxnSpPr>
          <a:stCxn id="6" idx="2"/>
          <a:endCxn id="9" idx="6"/>
        </xdr:cNvCxnSpPr>
      </xdr:nvCxnSpPr>
      <xdr:spPr>
        <a:xfrm rot="16200000" flipH="1">
          <a:off x="1827080" y="4659085"/>
          <a:ext cx="16113579" cy="9182100"/>
        </a:xfrm>
        <a:prstGeom prst="bentConnector3">
          <a:avLst>
            <a:gd name="adj1" fmla="val 29902"/>
          </a:avLst>
        </a:prstGeom>
        <a:ln w="38100">
          <a:solidFill>
            <a:schemeClr val="accent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50</xdr:row>
      <xdr:rowOff>47625</xdr:rowOff>
    </xdr:from>
    <xdr:to>
      <xdr:col>4</xdr:col>
      <xdr:colOff>399184</xdr:colOff>
      <xdr:row>64</xdr:row>
      <xdr:rowOff>180975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0" y="10496550"/>
          <a:ext cx="6399934" cy="291465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Conciliación Entre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Los Egresos Presupuestarios </a:t>
          </a:r>
          <a:r>
            <a:rPr lang="es-MX" sz="1400"/>
            <a:t>(F4A2) vs</a:t>
          </a:r>
          <a:r>
            <a:rPr lang="es-MX" sz="1400" baseline="0"/>
            <a:t> 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 - Clasificación por Objeto del Gasto (Capítulo y Concepto (F8)</a:t>
          </a:r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 baseline="0"/>
            <a:t>A = B	</a:t>
          </a:r>
          <a:endParaRPr lang="es-MX" sz="1600" b="1"/>
        </a:p>
      </xdr:txBody>
    </xdr:sp>
    <xdr:clientData/>
  </xdr:twoCellAnchor>
  <xdr:twoCellAnchor>
    <xdr:from>
      <xdr:col>10</xdr:col>
      <xdr:colOff>152400</xdr:colOff>
      <xdr:row>82</xdr:row>
      <xdr:rowOff>180975</xdr:rowOff>
    </xdr:from>
    <xdr:to>
      <xdr:col>10</xdr:col>
      <xdr:colOff>393887</xdr:colOff>
      <xdr:row>84</xdr:row>
      <xdr:rowOff>21771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/>
      </xdr:nvSpPr>
      <xdr:spPr>
        <a:xfrm>
          <a:off x="14354175" y="17306925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690562</xdr:colOff>
      <xdr:row>85</xdr:row>
      <xdr:rowOff>44450</xdr:rowOff>
    </xdr:from>
    <xdr:to>
      <xdr:col>12</xdr:col>
      <xdr:colOff>768350</xdr:colOff>
      <xdr:row>87</xdr:row>
      <xdr:rowOff>171451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/>
      </xdr:nvSpPr>
      <xdr:spPr>
        <a:xfrm>
          <a:off x="9196387" y="17846675"/>
          <a:ext cx="1058863" cy="765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40</xdr:row>
      <xdr:rowOff>104775</xdr:rowOff>
    </xdr:from>
    <xdr:to>
      <xdr:col>3</xdr:col>
      <xdr:colOff>402167</xdr:colOff>
      <xdr:row>45</xdr:row>
      <xdr:rowOff>123825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4181475" y="8220075"/>
          <a:ext cx="1078442" cy="971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3</xdr:col>
      <xdr:colOff>466725</xdr:colOff>
      <xdr:row>38</xdr:row>
      <xdr:rowOff>180975</xdr:rowOff>
    </xdr:from>
    <xdr:to>
      <xdr:col>3</xdr:col>
      <xdr:colOff>708212</xdr:colOff>
      <xdr:row>40</xdr:row>
      <xdr:rowOff>12246</xdr:rowOff>
    </xdr:to>
    <xdr:sp macro="" textlink="">
      <xdr:nvSpPr>
        <xdr:cNvPr id="3" name="Estrella: 8 puntas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5324475" y="75057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19</xdr:col>
      <xdr:colOff>137584</xdr:colOff>
      <xdr:row>273</xdr:row>
      <xdr:rowOff>52917</xdr:rowOff>
    </xdr:from>
    <xdr:to>
      <xdr:col>21</xdr:col>
      <xdr:colOff>28575</xdr:colOff>
      <xdr:row>277</xdr:row>
      <xdr:rowOff>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17568334" y="52145142"/>
          <a:ext cx="1414991" cy="7090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19</xdr:col>
      <xdr:colOff>38100</xdr:colOff>
      <xdr:row>267</xdr:row>
      <xdr:rowOff>171450</xdr:rowOff>
    </xdr:from>
    <xdr:to>
      <xdr:col>19</xdr:col>
      <xdr:colOff>279587</xdr:colOff>
      <xdr:row>269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/>
      </xdr:nvSpPr>
      <xdr:spPr>
        <a:xfrm>
          <a:off x="17468850" y="5136832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587470</xdr:colOff>
      <xdr:row>38</xdr:row>
      <xdr:rowOff>180975</xdr:rowOff>
    </xdr:from>
    <xdr:to>
      <xdr:col>19</xdr:col>
      <xdr:colOff>158845</xdr:colOff>
      <xdr:row>267</xdr:row>
      <xdr:rowOff>171450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CxnSpPr>
          <a:stCxn id="6" idx="6"/>
          <a:endCxn id="3" idx="6"/>
        </xdr:cNvCxnSpPr>
      </xdr:nvCxnSpPr>
      <xdr:spPr>
        <a:xfrm rot="16200000" flipV="1">
          <a:off x="-10413905" y="23364825"/>
          <a:ext cx="43862625" cy="12144375"/>
        </a:xfrm>
        <a:prstGeom prst="bentConnector3">
          <a:avLst>
            <a:gd name="adj1" fmla="val 100391"/>
          </a:avLst>
        </a:prstGeom>
        <a:ln w="38100">
          <a:solidFill>
            <a:srgbClr val="7030A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51</xdr:row>
      <xdr:rowOff>0</xdr:rowOff>
    </xdr:from>
    <xdr:to>
      <xdr:col>4</xdr:col>
      <xdr:colOff>399184</xdr:colOff>
      <xdr:row>65</xdr:row>
      <xdr:rowOff>133350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/>
      </xdr:nvSpPr>
      <xdr:spPr>
        <a:xfrm>
          <a:off x="0" y="10048875"/>
          <a:ext cx="6399934" cy="280035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Conciliación Entre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Los Egresos Presupuestarios </a:t>
          </a:r>
          <a:r>
            <a:rPr lang="es-MX" sz="1400"/>
            <a:t>(F4A2) vs</a:t>
          </a:r>
          <a:r>
            <a:rPr lang="es-MX" sz="1400" baseline="0"/>
            <a:t> 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Estado de Actividades (F6)</a:t>
          </a:r>
        </a:p>
        <a:p>
          <a:pPr algn="l"/>
          <a:endParaRPr lang="es-MX" sz="140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 baseline="0"/>
            <a:t>A = B	</a:t>
          </a:r>
          <a:endParaRPr lang="es-MX" sz="16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830791</xdr:colOff>
      <xdr:row>80</xdr:row>
      <xdr:rowOff>118269</xdr:rowOff>
    </xdr:from>
    <xdr:to>
      <xdr:col>4</xdr:col>
      <xdr:colOff>5291</xdr:colOff>
      <xdr:row>82</xdr:row>
      <xdr:rowOff>179916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4669366" y="17444244"/>
          <a:ext cx="1346200" cy="4426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14</xdr:col>
      <xdr:colOff>73819</xdr:colOff>
      <xdr:row>100</xdr:row>
      <xdr:rowOff>169069</xdr:rowOff>
    </xdr:from>
    <xdr:to>
      <xdr:col>15</xdr:col>
      <xdr:colOff>449792</xdr:colOff>
      <xdr:row>105</xdr:row>
      <xdr:rowOff>73819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7684294" y="19219069"/>
          <a:ext cx="1357048" cy="876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247650</xdr:colOff>
      <xdr:row>70</xdr:row>
      <xdr:rowOff>180975</xdr:rowOff>
    </xdr:from>
    <xdr:to>
      <xdr:col>2</xdr:col>
      <xdr:colOff>489137</xdr:colOff>
      <xdr:row>72</xdr:row>
      <xdr:rowOff>12246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>
        <a:xfrm>
          <a:off x="3019425" y="246888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257175</xdr:colOff>
      <xdr:row>70</xdr:row>
      <xdr:rowOff>180975</xdr:rowOff>
    </xdr:from>
    <xdr:to>
      <xdr:col>6</xdr:col>
      <xdr:colOff>498662</xdr:colOff>
      <xdr:row>72</xdr:row>
      <xdr:rowOff>12246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/>
      </xdr:nvSpPr>
      <xdr:spPr>
        <a:xfrm>
          <a:off x="7410450" y="246888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180975</xdr:colOff>
      <xdr:row>71</xdr:row>
      <xdr:rowOff>0</xdr:rowOff>
    </xdr:from>
    <xdr:to>
      <xdr:col>5</xdr:col>
      <xdr:colOff>422462</xdr:colOff>
      <xdr:row>72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6238875" y="2469832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190500</xdr:colOff>
      <xdr:row>70</xdr:row>
      <xdr:rowOff>180975</xdr:rowOff>
    </xdr:from>
    <xdr:to>
      <xdr:col>3</xdr:col>
      <xdr:colOff>431987</xdr:colOff>
      <xdr:row>72</xdr:row>
      <xdr:rowOff>12246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>
        <a:xfrm>
          <a:off x="4057650" y="246888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428625</xdr:colOff>
      <xdr:row>74</xdr:row>
      <xdr:rowOff>504825</xdr:rowOff>
    </xdr:from>
    <xdr:to>
      <xdr:col>11</xdr:col>
      <xdr:colOff>670112</xdr:colOff>
      <xdr:row>74</xdr:row>
      <xdr:rowOff>717096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13820775" y="257841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495300</xdr:colOff>
      <xdr:row>74</xdr:row>
      <xdr:rowOff>514350</xdr:rowOff>
    </xdr:from>
    <xdr:to>
      <xdr:col>15</xdr:col>
      <xdr:colOff>736787</xdr:colOff>
      <xdr:row>74</xdr:row>
      <xdr:rowOff>726621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SpPr/>
      </xdr:nvSpPr>
      <xdr:spPr>
        <a:xfrm>
          <a:off x="18840450" y="257937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14</xdr:col>
      <xdr:colOff>504825</xdr:colOff>
      <xdr:row>74</xdr:row>
      <xdr:rowOff>504825</xdr:rowOff>
    </xdr:from>
    <xdr:to>
      <xdr:col>14</xdr:col>
      <xdr:colOff>746312</xdr:colOff>
      <xdr:row>74</xdr:row>
      <xdr:rowOff>717096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SpPr/>
      </xdr:nvSpPr>
      <xdr:spPr>
        <a:xfrm>
          <a:off x="17611725" y="257841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504825</xdr:colOff>
      <xdr:row>74</xdr:row>
      <xdr:rowOff>514350</xdr:rowOff>
    </xdr:from>
    <xdr:to>
      <xdr:col>12</xdr:col>
      <xdr:colOff>746312</xdr:colOff>
      <xdr:row>74</xdr:row>
      <xdr:rowOff>726621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SpPr/>
      </xdr:nvSpPr>
      <xdr:spPr>
        <a:xfrm>
          <a:off x="15135225" y="257937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368395</xdr:colOff>
      <xdr:row>72</xdr:row>
      <xdr:rowOff>12245</xdr:rowOff>
    </xdr:from>
    <xdr:to>
      <xdr:col>11</xdr:col>
      <xdr:colOff>549370</xdr:colOff>
      <xdr:row>74</xdr:row>
      <xdr:rowOff>717095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CxnSpPr>
          <a:stCxn id="4" idx="2"/>
          <a:endCxn id="8" idx="2"/>
        </xdr:cNvCxnSpPr>
      </xdr:nvCxnSpPr>
      <xdr:spPr>
        <a:xfrm rot="16200000" flipH="1">
          <a:off x="7993157" y="20048083"/>
          <a:ext cx="1095375" cy="10801350"/>
        </a:xfrm>
        <a:prstGeom prst="bentConnector3">
          <a:avLst>
            <a:gd name="adj1" fmla="val 120870"/>
          </a:avLst>
        </a:prstGeom>
        <a:ln w="38100">
          <a:solidFill>
            <a:schemeClr val="accent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311243</xdr:colOff>
      <xdr:row>72</xdr:row>
      <xdr:rowOff>12246</xdr:rowOff>
    </xdr:from>
    <xdr:to>
      <xdr:col>12</xdr:col>
      <xdr:colOff>625568</xdr:colOff>
      <xdr:row>74</xdr:row>
      <xdr:rowOff>726621</xdr:rowOff>
    </xdr:to>
    <xdr:cxnSp macro="">
      <xdr:nvCxnSpPr>
        <xdr:cNvPr id="17" name="Conector: angular 16">
          <a:extLst>
            <a:ext uri="{FF2B5EF4-FFF2-40B4-BE49-F238E27FC236}">
              <a16:creationId xmlns:a16="http://schemas.microsoft.com/office/drawing/2014/main" xmlns="" id="{00000000-0008-0000-0F00-000011000000}"/>
            </a:ext>
          </a:extLst>
        </xdr:cNvPr>
        <xdr:cNvCxnSpPr>
          <a:stCxn id="7" idx="2"/>
          <a:endCxn id="11" idx="2"/>
        </xdr:cNvCxnSpPr>
      </xdr:nvCxnSpPr>
      <xdr:spPr>
        <a:xfrm rot="16200000" flipH="1">
          <a:off x="9164731" y="19914733"/>
          <a:ext cx="1104900" cy="11077575"/>
        </a:xfrm>
        <a:prstGeom prst="bentConnector3">
          <a:avLst>
            <a:gd name="adj1" fmla="val 135345"/>
          </a:avLst>
        </a:prstGeom>
        <a:ln w="38100">
          <a:solidFill>
            <a:schemeClr val="accent1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301719</xdr:colOff>
      <xdr:row>72</xdr:row>
      <xdr:rowOff>21771</xdr:rowOff>
    </xdr:from>
    <xdr:to>
      <xdr:col>14</xdr:col>
      <xdr:colOff>625569</xdr:colOff>
      <xdr:row>74</xdr:row>
      <xdr:rowOff>717096</xdr:rowOff>
    </xdr:to>
    <xdr:cxnSp macro="">
      <xdr:nvCxnSpPr>
        <xdr:cNvPr id="20" name="Conector: angular 19">
          <a:extLst>
            <a:ext uri="{FF2B5EF4-FFF2-40B4-BE49-F238E27FC236}">
              <a16:creationId xmlns:a16="http://schemas.microsoft.com/office/drawing/2014/main" xmlns="" id="{00000000-0008-0000-0F00-000014000000}"/>
            </a:ext>
          </a:extLst>
        </xdr:cNvPr>
        <xdr:cNvCxnSpPr>
          <a:stCxn id="6" idx="2"/>
          <a:endCxn id="10" idx="2"/>
        </xdr:cNvCxnSpPr>
      </xdr:nvCxnSpPr>
      <xdr:spPr>
        <a:xfrm rot="16200000" flipH="1">
          <a:off x="11503119" y="19767096"/>
          <a:ext cx="1085850" cy="11372850"/>
        </a:xfrm>
        <a:prstGeom prst="bentConnector3">
          <a:avLst>
            <a:gd name="adj1" fmla="val 150000"/>
          </a:avLst>
        </a:prstGeom>
        <a:ln w="38100">
          <a:solidFill>
            <a:schemeClr val="accent1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377919</xdr:colOff>
      <xdr:row>72</xdr:row>
      <xdr:rowOff>12246</xdr:rowOff>
    </xdr:from>
    <xdr:to>
      <xdr:col>15</xdr:col>
      <xdr:colOff>616044</xdr:colOff>
      <xdr:row>74</xdr:row>
      <xdr:rowOff>726621</xdr:rowOff>
    </xdr:to>
    <xdr:cxnSp macro="">
      <xdr:nvCxnSpPr>
        <xdr:cNvPr id="23" name="Conector: angular 22">
          <a:extLst>
            <a:ext uri="{FF2B5EF4-FFF2-40B4-BE49-F238E27FC236}">
              <a16:creationId xmlns:a16="http://schemas.microsoft.com/office/drawing/2014/main" xmlns="" id="{00000000-0008-0000-0F00-000017000000}"/>
            </a:ext>
          </a:extLst>
        </xdr:cNvPr>
        <xdr:cNvCxnSpPr>
          <a:stCxn id="5" idx="2"/>
          <a:endCxn id="9" idx="2"/>
        </xdr:cNvCxnSpPr>
      </xdr:nvCxnSpPr>
      <xdr:spPr>
        <a:xfrm rot="16200000" flipH="1">
          <a:off x="12693744" y="19738521"/>
          <a:ext cx="1104900" cy="11430000"/>
        </a:xfrm>
        <a:prstGeom prst="bentConnector3">
          <a:avLst>
            <a:gd name="adj1" fmla="val 160345"/>
          </a:avLst>
        </a:prstGeom>
        <a:ln w="38100">
          <a:solidFill>
            <a:schemeClr val="accent1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209549</xdr:colOff>
      <xdr:row>84</xdr:row>
      <xdr:rowOff>9525</xdr:rowOff>
    </xdr:from>
    <xdr:to>
      <xdr:col>5</xdr:col>
      <xdr:colOff>752474</xdr:colOff>
      <xdr:row>94</xdr:row>
      <xdr:rowOff>123825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F00-000019000000}"/>
            </a:ext>
          </a:extLst>
        </xdr:cNvPr>
        <xdr:cNvSpPr txBox="1"/>
      </xdr:nvSpPr>
      <xdr:spPr>
        <a:xfrm>
          <a:off x="209549" y="29251275"/>
          <a:ext cx="6600825" cy="24003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 Ingresos Detallado - LDF (F195) vs Estado Analítico de Ingresos (F7) </a:t>
          </a:r>
        </a:p>
        <a:p>
          <a:pPr algn="l"/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600" b="1"/>
            <a:t>Validación: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163</xdr:row>
      <xdr:rowOff>266699</xdr:rowOff>
    </xdr:from>
    <xdr:to>
      <xdr:col>4</xdr:col>
      <xdr:colOff>606425</xdr:colOff>
      <xdr:row>165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>
        <a:xfrm>
          <a:off x="5934075" y="32594549"/>
          <a:ext cx="1006475" cy="466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16</xdr:col>
      <xdr:colOff>690562</xdr:colOff>
      <xdr:row>85</xdr:row>
      <xdr:rowOff>44450</xdr:rowOff>
    </xdr:from>
    <xdr:to>
      <xdr:col>17</xdr:col>
      <xdr:colOff>768350</xdr:colOff>
      <xdr:row>87</xdr:row>
      <xdr:rowOff>171451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>
        <a:xfrm>
          <a:off x="15940087" y="17437100"/>
          <a:ext cx="1125538" cy="5080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190500</xdr:colOff>
      <xdr:row>83</xdr:row>
      <xdr:rowOff>0</xdr:rowOff>
    </xdr:from>
    <xdr:to>
      <xdr:col>12</xdr:col>
      <xdr:colOff>431987</xdr:colOff>
      <xdr:row>84</xdr:row>
      <xdr:rowOff>12246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15878175" y="183927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209550</xdr:colOff>
      <xdr:row>83</xdr:row>
      <xdr:rowOff>0</xdr:rowOff>
    </xdr:from>
    <xdr:to>
      <xdr:col>16</xdr:col>
      <xdr:colOff>451037</xdr:colOff>
      <xdr:row>84</xdr:row>
      <xdr:rowOff>12246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/>
      </xdr:nvSpPr>
      <xdr:spPr>
        <a:xfrm>
          <a:off x="20278725" y="183927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200025</xdr:colOff>
      <xdr:row>83</xdr:row>
      <xdr:rowOff>0</xdr:rowOff>
    </xdr:from>
    <xdr:to>
      <xdr:col>15</xdr:col>
      <xdr:colOff>441512</xdr:colOff>
      <xdr:row>84</xdr:row>
      <xdr:rowOff>12246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>
        <a:xfrm>
          <a:off x="19173825" y="183927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190500</xdr:colOff>
      <xdr:row>83</xdr:row>
      <xdr:rowOff>0</xdr:rowOff>
    </xdr:from>
    <xdr:to>
      <xdr:col>13</xdr:col>
      <xdr:colOff>431987</xdr:colOff>
      <xdr:row>84</xdr:row>
      <xdr:rowOff>12246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SpPr/>
      </xdr:nvSpPr>
      <xdr:spPr>
        <a:xfrm>
          <a:off x="16973550" y="183927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200025</xdr:colOff>
      <xdr:row>162</xdr:row>
      <xdr:rowOff>0</xdr:rowOff>
    </xdr:from>
    <xdr:to>
      <xdr:col>3</xdr:col>
      <xdr:colOff>441512</xdr:colOff>
      <xdr:row>163</xdr:row>
      <xdr:rowOff>12246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SpPr/>
      </xdr:nvSpPr>
      <xdr:spPr>
        <a:xfrm>
          <a:off x="5543550" y="3418522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180975</xdr:colOff>
      <xdr:row>162</xdr:row>
      <xdr:rowOff>0</xdr:rowOff>
    </xdr:from>
    <xdr:to>
      <xdr:col>7</xdr:col>
      <xdr:colOff>422462</xdr:colOff>
      <xdr:row>163</xdr:row>
      <xdr:rowOff>12246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SpPr/>
      </xdr:nvSpPr>
      <xdr:spPr>
        <a:xfrm>
          <a:off x="9458325" y="3418522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200025</xdr:colOff>
      <xdr:row>162</xdr:row>
      <xdr:rowOff>0</xdr:rowOff>
    </xdr:from>
    <xdr:to>
      <xdr:col>6</xdr:col>
      <xdr:colOff>441512</xdr:colOff>
      <xdr:row>163</xdr:row>
      <xdr:rowOff>12246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SpPr/>
      </xdr:nvSpPr>
      <xdr:spPr>
        <a:xfrm>
          <a:off x="8496300" y="3418522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247650</xdr:colOff>
      <xdr:row>162</xdr:row>
      <xdr:rowOff>0</xdr:rowOff>
    </xdr:from>
    <xdr:to>
      <xdr:col>4</xdr:col>
      <xdr:colOff>489137</xdr:colOff>
      <xdr:row>163</xdr:row>
      <xdr:rowOff>12246</xdr:rowOff>
    </xdr:to>
    <xdr:sp macro="" textlink="">
      <xdr:nvSpPr>
        <xdr:cNvPr id="12" name="Estrella: 8 puntas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SpPr/>
      </xdr:nvSpPr>
      <xdr:spPr>
        <a:xfrm>
          <a:off x="6581775" y="3418522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301720</xdr:colOff>
      <xdr:row>84</xdr:row>
      <xdr:rowOff>12246</xdr:rowOff>
    </xdr:from>
    <xdr:to>
      <xdr:col>16</xdr:col>
      <xdr:colOff>330295</xdr:colOff>
      <xdr:row>162</xdr:row>
      <xdr:rowOff>0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xmlns="" id="{00000000-0008-0000-1000-00000E000000}"/>
            </a:ext>
          </a:extLst>
        </xdr:cNvPr>
        <xdr:cNvCxnSpPr>
          <a:stCxn id="10" idx="6"/>
          <a:endCxn id="6" idx="2"/>
        </xdr:cNvCxnSpPr>
      </xdr:nvCxnSpPr>
      <xdr:spPr>
        <a:xfrm rot="5400000" flipH="1" flipV="1">
          <a:off x="7199180" y="20984936"/>
          <a:ext cx="15580179" cy="10820400"/>
        </a:xfrm>
        <a:prstGeom prst="bentConnector3">
          <a:avLst>
            <a:gd name="adj1" fmla="val 91889"/>
          </a:avLst>
        </a:prstGeom>
        <a:ln w="38100">
          <a:solidFill>
            <a:schemeClr val="accent6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320770</xdr:colOff>
      <xdr:row>84</xdr:row>
      <xdr:rowOff>12246</xdr:rowOff>
    </xdr:from>
    <xdr:to>
      <xdr:col>15</xdr:col>
      <xdr:colOff>320770</xdr:colOff>
      <xdr:row>162</xdr:row>
      <xdr:rowOff>0</xdr:rowOff>
    </xdr:to>
    <xdr:cxnSp macro="">
      <xdr:nvCxnSpPr>
        <xdr:cNvPr id="16" name="Conector: angular 15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CxnSpPr>
          <a:stCxn id="7" idx="2"/>
          <a:endCxn id="11" idx="6"/>
        </xdr:cNvCxnSpPr>
      </xdr:nvCxnSpPr>
      <xdr:spPr>
        <a:xfrm rot="5400000">
          <a:off x="6165718" y="21056373"/>
          <a:ext cx="15580179" cy="10677525"/>
        </a:xfrm>
        <a:prstGeom prst="bentConnector3">
          <a:avLst>
            <a:gd name="adj1" fmla="val 6767"/>
          </a:avLst>
        </a:prstGeom>
        <a:ln w="38100">
          <a:solidFill>
            <a:schemeClr val="accent6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368394</xdr:colOff>
      <xdr:row>84</xdr:row>
      <xdr:rowOff>12247</xdr:rowOff>
    </xdr:from>
    <xdr:to>
      <xdr:col>13</xdr:col>
      <xdr:colOff>311244</xdr:colOff>
      <xdr:row>162</xdr:row>
      <xdr:rowOff>1</xdr:rowOff>
    </xdr:to>
    <xdr:cxnSp macro="">
      <xdr:nvCxnSpPr>
        <xdr:cNvPr id="18" name="Conector: angular 17">
          <a:extLst>
            <a:ext uri="{FF2B5EF4-FFF2-40B4-BE49-F238E27FC236}">
              <a16:creationId xmlns:a16="http://schemas.microsoft.com/office/drawing/2014/main" xmlns="" id="{00000000-0008-0000-1000-000012000000}"/>
            </a:ext>
          </a:extLst>
        </xdr:cNvPr>
        <xdr:cNvCxnSpPr>
          <a:stCxn id="12" idx="6"/>
          <a:endCxn id="8" idx="2"/>
        </xdr:cNvCxnSpPr>
      </xdr:nvCxnSpPr>
      <xdr:spPr>
        <a:xfrm rot="5400000" flipH="1" flipV="1">
          <a:off x="4108317" y="21199249"/>
          <a:ext cx="15580179" cy="10391775"/>
        </a:xfrm>
        <a:prstGeom prst="bentConnector3">
          <a:avLst>
            <a:gd name="adj1" fmla="val 94456"/>
          </a:avLst>
        </a:prstGeom>
        <a:ln w="38100">
          <a:solidFill>
            <a:schemeClr val="accent6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320770</xdr:colOff>
      <xdr:row>84</xdr:row>
      <xdr:rowOff>12246</xdr:rowOff>
    </xdr:from>
    <xdr:to>
      <xdr:col>12</xdr:col>
      <xdr:colOff>311245</xdr:colOff>
      <xdr:row>162</xdr:row>
      <xdr:rowOff>0</xdr:rowOff>
    </xdr:to>
    <xdr:cxnSp macro="">
      <xdr:nvCxnSpPr>
        <xdr:cNvPr id="20" name="Conector: angular 19">
          <a:extLst>
            <a:ext uri="{FF2B5EF4-FFF2-40B4-BE49-F238E27FC236}">
              <a16:creationId xmlns:a16="http://schemas.microsoft.com/office/drawing/2014/main" xmlns="" id="{00000000-0008-0000-1000-000014000000}"/>
            </a:ext>
          </a:extLst>
        </xdr:cNvPr>
        <xdr:cNvCxnSpPr>
          <a:stCxn id="5" idx="2"/>
          <a:endCxn id="9" idx="6"/>
        </xdr:cNvCxnSpPr>
      </xdr:nvCxnSpPr>
      <xdr:spPr>
        <a:xfrm rot="5400000">
          <a:off x="3041518" y="21227823"/>
          <a:ext cx="15580179" cy="10334625"/>
        </a:xfrm>
        <a:prstGeom prst="bentConnector3">
          <a:avLst>
            <a:gd name="adj1" fmla="val 4260"/>
          </a:avLst>
        </a:prstGeom>
        <a:ln w="38100">
          <a:solidFill>
            <a:schemeClr val="accent6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93</xdr:row>
      <xdr:rowOff>0</xdr:rowOff>
    </xdr:from>
    <xdr:to>
      <xdr:col>19</xdr:col>
      <xdr:colOff>228600</xdr:colOff>
      <xdr:row>106</xdr:row>
      <xdr:rowOff>161925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SpPr txBox="1"/>
      </xdr:nvSpPr>
      <xdr:spPr>
        <a:xfrm>
          <a:off x="12001500" y="20269200"/>
          <a:ext cx="11249025" cy="295275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 Detallado - LDF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por Objeto del Gasto (F196A) vs Clasificación por Objeto del Gasto (Capítulo y Concepto (F8)</a:t>
          </a:r>
        </a:p>
        <a:p>
          <a:endParaRPr lang="es-MX" sz="1600" b="1"/>
        </a:p>
        <a:p>
          <a:r>
            <a:rPr lang="es-MX" sz="1600" b="1"/>
            <a:t>Validación:</a:t>
          </a:r>
        </a:p>
        <a:p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42</xdr:row>
      <xdr:rowOff>285749</xdr:rowOff>
    </xdr:from>
    <xdr:to>
      <xdr:col>5</xdr:col>
      <xdr:colOff>73025</xdr:colOff>
      <xdr:row>44</xdr:row>
      <xdr:rowOff>114300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4314825" y="7924799"/>
          <a:ext cx="1425575" cy="466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438150</xdr:colOff>
      <xdr:row>36</xdr:row>
      <xdr:rowOff>180975</xdr:rowOff>
    </xdr:from>
    <xdr:to>
      <xdr:col>12</xdr:col>
      <xdr:colOff>679637</xdr:colOff>
      <xdr:row>38</xdr:row>
      <xdr:rowOff>21771</xdr:rowOff>
    </xdr:to>
    <xdr:sp macro="" textlink="">
      <xdr:nvSpPr>
        <xdr:cNvPr id="3" name="Estrella: 8 puntas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15059025" y="71818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447675</xdr:colOff>
      <xdr:row>36</xdr:row>
      <xdr:rowOff>180975</xdr:rowOff>
    </xdr:from>
    <xdr:to>
      <xdr:col>13</xdr:col>
      <xdr:colOff>689162</xdr:colOff>
      <xdr:row>38</xdr:row>
      <xdr:rowOff>21771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16211550" y="71818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438150</xdr:colOff>
      <xdr:row>36</xdr:row>
      <xdr:rowOff>180975</xdr:rowOff>
    </xdr:from>
    <xdr:to>
      <xdr:col>15</xdr:col>
      <xdr:colOff>679637</xdr:colOff>
      <xdr:row>38</xdr:row>
      <xdr:rowOff>21771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18488025" y="71818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447675</xdr:colOff>
      <xdr:row>36</xdr:row>
      <xdr:rowOff>180975</xdr:rowOff>
    </xdr:from>
    <xdr:to>
      <xdr:col>16</xdr:col>
      <xdr:colOff>689162</xdr:colOff>
      <xdr:row>38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/>
      </xdr:nvSpPr>
      <xdr:spPr>
        <a:xfrm>
          <a:off x="19640550" y="71818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581025</xdr:colOff>
      <xdr:row>39</xdr:row>
      <xdr:rowOff>180975</xdr:rowOff>
    </xdr:from>
    <xdr:to>
      <xdr:col>3</xdr:col>
      <xdr:colOff>822512</xdr:colOff>
      <xdr:row>41</xdr:row>
      <xdr:rowOff>12246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/>
      </xdr:nvSpPr>
      <xdr:spPr>
        <a:xfrm>
          <a:off x="3448050" y="775335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571500</xdr:colOff>
      <xdr:row>39</xdr:row>
      <xdr:rowOff>180975</xdr:rowOff>
    </xdr:from>
    <xdr:to>
      <xdr:col>4</xdr:col>
      <xdr:colOff>812987</xdr:colOff>
      <xdr:row>41</xdr:row>
      <xdr:rowOff>12246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>
        <a:xfrm>
          <a:off x="4838700" y="775335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561975</xdr:colOff>
      <xdr:row>39</xdr:row>
      <xdr:rowOff>180975</xdr:rowOff>
    </xdr:from>
    <xdr:to>
      <xdr:col>6</xdr:col>
      <xdr:colOff>803462</xdr:colOff>
      <xdr:row>41</xdr:row>
      <xdr:rowOff>12246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/>
      </xdr:nvSpPr>
      <xdr:spPr>
        <a:xfrm>
          <a:off x="7629525" y="775335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533400</xdr:colOff>
      <xdr:row>39</xdr:row>
      <xdr:rowOff>180975</xdr:rowOff>
    </xdr:from>
    <xdr:to>
      <xdr:col>7</xdr:col>
      <xdr:colOff>774887</xdr:colOff>
      <xdr:row>41</xdr:row>
      <xdr:rowOff>12246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/>
      </xdr:nvSpPr>
      <xdr:spPr>
        <a:xfrm>
          <a:off x="9001125" y="775335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701768</xdr:colOff>
      <xdr:row>36</xdr:row>
      <xdr:rowOff>180976</xdr:rowOff>
    </xdr:from>
    <xdr:to>
      <xdr:col>12</xdr:col>
      <xdr:colOff>558893</xdr:colOff>
      <xdr:row>39</xdr:row>
      <xdr:rowOff>180976</xdr:rowOff>
    </xdr:to>
    <xdr:cxnSp macro="">
      <xdr:nvCxnSpPr>
        <xdr:cNvPr id="12" name="Conector: angular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CxnSpPr>
          <a:stCxn id="7" idx="6"/>
          <a:endCxn id="3" idx="6"/>
        </xdr:cNvCxnSpPr>
      </xdr:nvCxnSpPr>
      <xdr:spPr>
        <a:xfrm rot="5400000" flipH="1" flipV="1">
          <a:off x="9088531" y="1662113"/>
          <a:ext cx="571500" cy="11610975"/>
        </a:xfrm>
        <a:prstGeom prst="bentConnector3">
          <a:avLst>
            <a:gd name="adj1" fmla="val 266667"/>
          </a:avLst>
        </a:prstGeom>
        <a:ln w="38100">
          <a:solidFill>
            <a:schemeClr val="accent2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692244</xdr:colOff>
      <xdr:row>36</xdr:row>
      <xdr:rowOff>180975</xdr:rowOff>
    </xdr:from>
    <xdr:to>
      <xdr:col>13</xdr:col>
      <xdr:colOff>568419</xdr:colOff>
      <xdr:row>39</xdr:row>
      <xdr:rowOff>180975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CxnSpPr>
          <a:stCxn id="8" idx="6"/>
          <a:endCxn id="4" idx="6"/>
        </xdr:cNvCxnSpPr>
      </xdr:nvCxnSpPr>
      <xdr:spPr>
        <a:xfrm rot="5400000" flipH="1" flipV="1">
          <a:off x="10360119" y="1781175"/>
          <a:ext cx="571500" cy="11372850"/>
        </a:xfrm>
        <a:prstGeom prst="bentConnector3">
          <a:avLst>
            <a:gd name="adj1" fmla="val 235000"/>
          </a:avLst>
        </a:prstGeom>
        <a:ln w="38100">
          <a:solidFill>
            <a:schemeClr val="accent2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682719</xdr:colOff>
      <xdr:row>36</xdr:row>
      <xdr:rowOff>180975</xdr:rowOff>
    </xdr:from>
    <xdr:to>
      <xdr:col>15</xdr:col>
      <xdr:colOff>558894</xdr:colOff>
      <xdr:row>39</xdr:row>
      <xdr:rowOff>180975</xdr:rowOff>
    </xdr:to>
    <xdr:cxnSp macro="">
      <xdr:nvCxnSpPr>
        <xdr:cNvPr id="16" name="Conector: angular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CxnSpPr>
          <a:stCxn id="9" idx="6"/>
          <a:endCxn id="5" idx="6"/>
        </xdr:cNvCxnSpPr>
      </xdr:nvCxnSpPr>
      <xdr:spPr>
        <a:xfrm rot="5400000" flipH="1" flipV="1">
          <a:off x="12893769" y="2038350"/>
          <a:ext cx="571500" cy="10858500"/>
        </a:xfrm>
        <a:prstGeom prst="bentConnector3">
          <a:avLst>
            <a:gd name="adj1" fmla="val 200000"/>
          </a:avLst>
        </a:prstGeom>
        <a:ln w="38100">
          <a:solidFill>
            <a:schemeClr val="accent2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654143</xdr:colOff>
      <xdr:row>36</xdr:row>
      <xdr:rowOff>180976</xdr:rowOff>
    </xdr:from>
    <xdr:to>
      <xdr:col>16</xdr:col>
      <xdr:colOff>568418</xdr:colOff>
      <xdr:row>39</xdr:row>
      <xdr:rowOff>180976</xdr:rowOff>
    </xdr:to>
    <xdr:cxnSp macro="">
      <xdr:nvCxnSpPr>
        <xdr:cNvPr id="18" name="Conector: angular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CxnSpPr>
          <a:stCxn id="10" idx="6"/>
          <a:endCxn id="6" idx="6"/>
        </xdr:cNvCxnSpPr>
      </xdr:nvCxnSpPr>
      <xdr:spPr>
        <a:xfrm rot="5400000" flipH="1" flipV="1">
          <a:off x="14155831" y="2147888"/>
          <a:ext cx="571500" cy="10639425"/>
        </a:xfrm>
        <a:prstGeom prst="bentConnector3">
          <a:avLst>
            <a:gd name="adj1" fmla="val 166667"/>
          </a:avLst>
        </a:prstGeom>
        <a:ln w="38100">
          <a:solidFill>
            <a:schemeClr val="accent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1019175</xdr:colOff>
      <xdr:row>53</xdr:row>
      <xdr:rowOff>104775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SpPr txBox="1"/>
      </xdr:nvSpPr>
      <xdr:spPr>
        <a:xfrm>
          <a:off x="11449050" y="7762875"/>
          <a:ext cx="7620000" cy="29718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 Detallado - LDF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Administrativa (F186B) vs Estado Analítico del Ejercicio del Presupuesto de Egresos Clasificación Administrativa (F18)</a:t>
          </a:r>
        </a:p>
        <a:p>
          <a:endParaRPr lang="es-MX" sz="1600" b="1"/>
        </a:p>
        <a:p>
          <a:r>
            <a:rPr lang="es-MX" sz="1600" b="1"/>
            <a:t>Validación:</a:t>
          </a:r>
        </a:p>
        <a:p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240242</xdr:colOff>
      <xdr:row>88</xdr:row>
      <xdr:rowOff>159544</xdr:rowOff>
    </xdr:from>
    <xdr:to>
      <xdr:col>5</xdr:col>
      <xdr:colOff>419100</xdr:colOff>
      <xdr:row>91</xdr:row>
      <xdr:rowOff>104775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 flipH="1">
          <a:off x="5145617" y="17180719"/>
          <a:ext cx="1131358" cy="535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359833</xdr:colOff>
      <xdr:row>49</xdr:row>
      <xdr:rowOff>171451</xdr:rowOff>
    </xdr:from>
    <xdr:to>
      <xdr:col>13</xdr:col>
      <xdr:colOff>518584</xdr:colOff>
      <xdr:row>52</xdr:row>
      <xdr:rowOff>111125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14199658" y="11249026"/>
          <a:ext cx="1301751" cy="5397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95250</xdr:colOff>
      <xdr:row>44</xdr:row>
      <xdr:rowOff>190500</xdr:rowOff>
    </xdr:from>
    <xdr:to>
      <xdr:col>12</xdr:col>
      <xdr:colOff>336737</xdr:colOff>
      <xdr:row>46</xdr:row>
      <xdr:rowOff>21771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>
        <a:xfrm>
          <a:off x="13935075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142875</xdr:colOff>
      <xdr:row>44</xdr:row>
      <xdr:rowOff>190500</xdr:rowOff>
    </xdr:from>
    <xdr:to>
      <xdr:col>13</xdr:col>
      <xdr:colOff>384362</xdr:colOff>
      <xdr:row>46</xdr:row>
      <xdr:rowOff>21771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15125700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123825</xdr:colOff>
      <xdr:row>44</xdr:row>
      <xdr:rowOff>190500</xdr:rowOff>
    </xdr:from>
    <xdr:to>
      <xdr:col>15</xdr:col>
      <xdr:colOff>365312</xdr:colOff>
      <xdr:row>46</xdr:row>
      <xdr:rowOff>21771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/>
      </xdr:nvSpPr>
      <xdr:spPr>
        <a:xfrm>
          <a:off x="17392650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95250</xdr:colOff>
      <xdr:row>44</xdr:row>
      <xdr:rowOff>190500</xdr:rowOff>
    </xdr:from>
    <xdr:to>
      <xdr:col>16</xdr:col>
      <xdr:colOff>336737</xdr:colOff>
      <xdr:row>46</xdr:row>
      <xdr:rowOff>21771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SpPr/>
      </xdr:nvSpPr>
      <xdr:spPr>
        <a:xfrm>
          <a:off x="18507075" y="10277475"/>
          <a:ext cx="241487" cy="23132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209550</xdr:colOff>
      <xdr:row>85</xdr:row>
      <xdr:rowOff>180975</xdr:rowOff>
    </xdr:from>
    <xdr:to>
      <xdr:col>3</xdr:col>
      <xdr:colOff>451037</xdr:colOff>
      <xdr:row>87</xdr:row>
      <xdr:rowOff>12246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/>
      </xdr:nvSpPr>
      <xdr:spPr>
        <a:xfrm>
          <a:off x="4162425" y="170973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180975</xdr:colOff>
      <xdr:row>85</xdr:row>
      <xdr:rowOff>180975</xdr:rowOff>
    </xdr:from>
    <xdr:to>
      <xdr:col>4</xdr:col>
      <xdr:colOff>422462</xdr:colOff>
      <xdr:row>87</xdr:row>
      <xdr:rowOff>12246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SpPr/>
      </xdr:nvSpPr>
      <xdr:spPr>
        <a:xfrm>
          <a:off x="5086350" y="170973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161925</xdr:colOff>
      <xdr:row>85</xdr:row>
      <xdr:rowOff>180975</xdr:rowOff>
    </xdr:from>
    <xdr:to>
      <xdr:col>6</xdr:col>
      <xdr:colOff>403412</xdr:colOff>
      <xdr:row>87</xdr:row>
      <xdr:rowOff>12246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SpPr/>
      </xdr:nvSpPr>
      <xdr:spPr>
        <a:xfrm>
          <a:off x="6972300" y="17097375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142875</xdr:colOff>
      <xdr:row>86</xdr:row>
      <xdr:rowOff>0</xdr:rowOff>
    </xdr:from>
    <xdr:to>
      <xdr:col>7</xdr:col>
      <xdr:colOff>384362</xdr:colOff>
      <xdr:row>87</xdr:row>
      <xdr:rowOff>21771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SpPr/>
      </xdr:nvSpPr>
      <xdr:spPr>
        <a:xfrm>
          <a:off x="7905750" y="17106900"/>
          <a:ext cx="241487" cy="2122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263620</xdr:colOff>
      <xdr:row>46</xdr:row>
      <xdr:rowOff>21771</xdr:rowOff>
    </xdr:from>
    <xdr:to>
      <xdr:col>16</xdr:col>
      <xdr:colOff>215995</xdr:colOff>
      <xdr:row>86</xdr:row>
      <xdr:rowOff>0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CxnSpPr>
          <a:stCxn id="7" idx="2"/>
          <a:endCxn id="11" idx="6"/>
        </xdr:cNvCxnSpPr>
      </xdr:nvCxnSpPr>
      <xdr:spPr>
        <a:xfrm rot="5400000">
          <a:off x="9023218" y="8473848"/>
          <a:ext cx="7636329" cy="9629775"/>
        </a:xfrm>
        <a:prstGeom prst="bentConnector3">
          <a:avLst>
            <a:gd name="adj1" fmla="val 22684"/>
          </a:avLst>
        </a:prstGeom>
        <a:ln w="38100">
          <a:solidFill>
            <a:schemeClr val="accent4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282669</xdr:colOff>
      <xdr:row>46</xdr:row>
      <xdr:rowOff>21771</xdr:rowOff>
    </xdr:from>
    <xdr:to>
      <xdr:col>15</xdr:col>
      <xdr:colOff>244569</xdr:colOff>
      <xdr:row>85</xdr:row>
      <xdr:rowOff>180975</xdr:rowOff>
    </xdr:to>
    <xdr:cxnSp macro="">
      <xdr:nvCxnSpPr>
        <xdr:cNvPr id="15" name="Conector: angular 14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CxnSpPr>
          <a:stCxn id="6" idx="2"/>
          <a:endCxn id="10" idx="6"/>
        </xdr:cNvCxnSpPr>
      </xdr:nvCxnSpPr>
      <xdr:spPr>
        <a:xfrm rot="5400000">
          <a:off x="8051667" y="8511948"/>
          <a:ext cx="7626804" cy="9544050"/>
        </a:xfrm>
        <a:prstGeom prst="bentConnector3">
          <a:avLst>
            <a:gd name="adj1" fmla="val 20651"/>
          </a:avLst>
        </a:prstGeom>
        <a:ln w="38100">
          <a:solidFill>
            <a:schemeClr val="accent4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301719</xdr:colOff>
      <xdr:row>46</xdr:row>
      <xdr:rowOff>21771</xdr:rowOff>
    </xdr:from>
    <xdr:to>
      <xdr:col>13</xdr:col>
      <xdr:colOff>263619</xdr:colOff>
      <xdr:row>85</xdr:row>
      <xdr:rowOff>180975</xdr:rowOff>
    </xdr:to>
    <xdr:cxnSp macro="">
      <xdr:nvCxnSpPr>
        <xdr:cNvPr id="18" name="Conector: angular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CxnSpPr>
          <a:stCxn id="9" idx="6"/>
          <a:endCxn id="5" idx="2"/>
        </xdr:cNvCxnSpPr>
      </xdr:nvCxnSpPr>
      <xdr:spPr>
        <a:xfrm rot="5400000" flipH="1" flipV="1">
          <a:off x="6070467" y="8607198"/>
          <a:ext cx="7626804" cy="9353550"/>
        </a:xfrm>
        <a:prstGeom prst="bentConnector3">
          <a:avLst>
            <a:gd name="adj1" fmla="val 81847"/>
          </a:avLst>
        </a:prstGeom>
        <a:ln w="38100">
          <a:solidFill>
            <a:schemeClr val="accent4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330294</xdr:colOff>
      <xdr:row>46</xdr:row>
      <xdr:rowOff>21771</xdr:rowOff>
    </xdr:from>
    <xdr:to>
      <xdr:col>12</xdr:col>
      <xdr:colOff>215994</xdr:colOff>
      <xdr:row>85</xdr:row>
      <xdr:rowOff>180975</xdr:rowOff>
    </xdr:to>
    <xdr:cxnSp macro="">
      <xdr:nvCxnSpPr>
        <xdr:cNvPr id="20" name="Conector: angular 19">
          <a:extLst>
            <a:ext uri="{FF2B5EF4-FFF2-40B4-BE49-F238E27FC236}">
              <a16:creationId xmlns:a16="http://schemas.microsoft.com/office/drawing/2014/main" xmlns="" id="{00000000-0008-0000-1200-000014000000}"/>
            </a:ext>
          </a:extLst>
        </xdr:cNvPr>
        <xdr:cNvCxnSpPr>
          <a:stCxn id="4" idx="2"/>
          <a:endCxn id="8" idx="6"/>
        </xdr:cNvCxnSpPr>
      </xdr:nvCxnSpPr>
      <xdr:spPr>
        <a:xfrm rot="5400000">
          <a:off x="5060817" y="8692923"/>
          <a:ext cx="7626804" cy="9182100"/>
        </a:xfrm>
        <a:prstGeom prst="bentConnector3">
          <a:avLst>
            <a:gd name="adj1" fmla="val 15905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114301</xdr:colOff>
      <xdr:row>56</xdr:row>
      <xdr:rowOff>38100</xdr:rowOff>
    </xdr:from>
    <xdr:to>
      <xdr:col>15</xdr:col>
      <xdr:colOff>1009651</xdr:colOff>
      <xdr:row>71</xdr:row>
      <xdr:rowOff>152400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xmlns="" id="{00000000-0008-0000-1200-000020000000}"/>
            </a:ext>
          </a:extLst>
        </xdr:cNvPr>
        <xdr:cNvSpPr txBox="1"/>
      </xdr:nvSpPr>
      <xdr:spPr>
        <a:xfrm>
          <a:off x="9782176" y="11430000"/>
          <a:ext cx="7620000" cy="29718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del Ejercicio del Presupuesto de Egresos Detallado - LDF</a:t>
          </a:r>
          <a:r>
            <a:rPr lang="es-MX" sz="1400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- Clasificación Funcional (F196C) vs Estado Analítico del Ejercicio del Presupuesto de Egresos Clasificación Funcional (Finalidad y Función) (F19)</a:t>
          </a:r>
        </a:p>
        <a:p>
          <a:endParaRPr lang="es-MX" sz="1600" b="1"/>
        </a:p>
        <a:p>
          <a:r>
            <a:rPr lang="es-MX" sz="1600" b="1"/>
            <a:t>Validación:</a:t>
          </a:r>
        </a:p>
        <a:p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G = H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51</xdr:row>
      <xdr:rowOff>0</xdr:rowOff>
    </xdr:from>
    <xdr:to>
      <xdr:col>1</xdr:col>
      <xdr:colOff>3206750</xdr:colOff>
      <xdr:row>51</xdr:row>
      <xdr:rowOff>0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488950" y="14954250"/>
          <a:ext cx="279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613833</xdr:colOff>
      <xdr:row>51</xdr:row>
      <xdr:rowOff>0</xdr:rowOff>
    </xdr:from>
    <xdr:to>
      <xdr:col>6</xdr:col>
      <xdr:colOff>508000</xdr:colOff>
      <xdr:row>51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9891183" y="14954250"/>
          <a:ext cx="23516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</xdr:row>
      <xdr:rowOff>57150</xdr:rowOff>
    </xdr:from>
    <xdr:to>
      <xdr:col>2</xdr:col>
      <xdr:colOff>247651</xdr:colOff>
      <xdr:row>12</xdr:row>
      <xdr:rowOff>269295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858000" y="300990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2</xdr:col>
      <xdr:colOff>19050</xdr:colOff>
      <xdr:row>13</xdr:row>
      <xdr:rowOff>66675</xdr:rowOff>
    </xdr:from>
    <xdr:to>
      <xdr:col>2</xdr:col>
      <xdr:colOff>247651</xdr:colOff>
      <xdr:row>13</xdr:row>
      <xdr:rowOff>278820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6858000" y="33337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twoCellAnchor>
  <xdr:twoCellAnchor>
    <xdr:from>
      <xdr:col>2</xdr:col>
      <xdr:colOff>19050</xdr:colOff>
      <xdr:row>14</xdr:row>
      <xdr:rowOff>57150</xdr:rowOff>
    </xdr:from>
    <xdr:to>
      <xdr:col>2</xdr:col>
      <xdr:colOff>247651</xdr:colOff>
      <xdr:row>14</xdr:row>
      <xdr:rowOff>269295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6858000" y="36385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twoCellAnchor>
  <xdr:twoCellAnchor>
    <xdr:from>
      <xdr:col>15</xdr:col>
      <xdr:colOff>3000375</xdr:colOff>
      <xdr:row>128</xdr:row>
      <xdr:rowOff>0</xdr:rowOff>
    </xdr:from>
    <xdr:to>
      <xdr:col>16</xdr:col>
      <xdr:colOff>497417</xdr:colOff>
      <xdr:row>135</xdr:row>
      <xdr:rowOff>47625</xdr:rowOff>
    </xdr:to>
    <xdr:sp macro="" textlink="">
      <xdr:nvSpPr>
        <xdr:cNvPr id="7" name="5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22802850" y="28575000"/>
          <a:ext cx="1364192" cy="1571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18</xdr:col>
      <xdr:colOff>9525</xdr:colOff>
      <xdr:row>105</xdr:row>
      <xdr:rowOff>152400</xdr:rowOff>
    </xdr:from>
    <xdr:to>
      <xdr:col>18</xdr:col>
      <xdr:colOff>233083</xdr:colOff>
      <xdr:row>107</xdr:row>
      <xdr:rowOff>4635</xdr:rowOff>
    </xdr:to>
    <xdr:sp macro="" textlink="">
      <xdr:nvSpPr>
        <xdr:cNvPr id="13" name="Estrella: 8 puntas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27098625" y="25774650"/>
          <a:ext cx="223558" cy="23323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</a:t>
          </a:r>
        </a:p>
      </xdr:txBody>
    </xdr:sp>
    <xdr:clientData/>
  </xdr:twoCellAnchor>
  <xdr:twoCellAnchor>
    <xdr:from>
      <xdr:col>17</xdr:col>
      <xdr:colOff>0</xdr:colOff>
      <xdr:row>104</xdr:row>
      <xdr:rowOff>123825</xdr:rowOff>
    </xdr:from>
    <xdr:to>
      <xdr:col>17</xdr:col>
      <xdr:colOff>225239</xdr:colOff>
      <xdr:row>105</xdr:row>
      <xdr:rowOff>127339</xdr:rowOff>
    </xdr:to>
    <xdr:sp macro="" textlink="">
      <xdr:nvSpPr>
        <xdr:cNvPr id="14" name="Estrella: 8 puntas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6108025" y="25555575"/>
          <a:ext cx="225239" cy="194014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</a:t>
          </a:r>
        </a:p>
      </xdr:txBody>
    </xdr:sp>
    <xdr:clientData/>
  </xdr:twoCellAnchor>
  <xdr:twoCellAnchor>
    <xdr:from>
      <xdr:col>18</xdr:col>
      <xdr:colOff>38100</xdr:colOff>
      <xdr:row>110</xdr:row>
      <xdr:rowOff>266700</xdr:rowOff>
    </xdr:from>
    <xdr:to>
      <xdr:col>18</xdr:col>
      <xdr:colOff>262218</xdr:colOff>
      <xdr:row>112</xdr:row>
      <xdr:rowOff>27607</xdr:rowOff>
    </xdr:to>
    <xdr:sp macro="" textlink="">
      <xdr:nvSpPr>
        <xdr:cNvPr id="15" name="Estrella: 8 puntas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7127200" y="26936700"/>
          <a:ext cx="224118" cy="237157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</a:t>
          </a:r>
        </a:p>
      </xdr:txBody>
    </xdr:sp>
    <xdr:clientData/>
  </xdr:twoCellAnchor>
  <xdr:twoCellAnchor>
    <xdr:from>
      <xdr:col>17</xdr:col>
      <xdr:colOff>28575</xdr:colOff>
      <xdr:row>119</xdr:row>
      <xdr:rowOff>228601</xdr:rowOff>
    </xdr:from>
    <xdr:to>
      <xdr:col>17</xdr:col>
      <xdr:colOff>219075</xdr:colOff>
      <xdr:row>120</xdr:row>
      <xdr:rowOff>114301</xdr:rowOff>
    </xdr:to>
    <xdr:sp macro="" textlink="">
      <xdr:nvSpPr>
        <xdr:cNvPr id="16" name="Estrella: 8 puntas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26136600" y="28708351"/>
          <a:ext cx="190500" cy="17145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</a:t>
          </a:r>
        </a:p>
      </xdr:txBody>
    </xdr:sp>
    <xdr:clientData/>
  </xdr:twoCellAnchor>
  <xdr:twoCellAnchor>
    <xdr:from>
      <xdr:col>17</xdr:col>
      <xdr:colOff>8965</xdr:colOff>
      <xdr:row>98</xdr:row>
      <xdr:rowOff>95250</xdr:rowOff>
    </xdr:from>
    <xdr:to>
      <xdr:col>17</xdr:col>
      <xdr:colOff>241426</xdr:colOff>
      <xdr:row>99</xdr:row>
      <xdr:rowOff>117254</xdr:rowOff>
    </xdr:to>
    <xdr:sp macro="" textlink="">
      <xdr:nvSpPr>
        <xdr:cNvPr id="17" name="Estrella: 8 puntas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26116990" y="24384000"/>
          <a:ext cx="232461" cy="212504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</xdr:txBody>
    </xdr:sp>
    <xdr:clientData/>
  </xdr:twoCellAnchor>
  <xdr:twoCellAnchor>
    <xdr:from>
      <xdr:col>17</xdr:col>
      <xdr:colOff>10646</xdr:colOff>
      <xdr:row>99</xdr:row>
      <xdr:rowOff>109818</xdr:rowOff>
    </xdr:from>
    <xdr:to>
      <xdr:col>17</xdr:col>
      <xdr:colOff>247123</xdr:colOff>
      <xdr:row>100</xdr:row>
      <xdr:rowOff>131822</xdr:rowOff>
    </xdr:to>
    <xdr:sp macro="" textlink="">
      <xdr:nvSpPr>
        <xdr:cNvPr id="18" name="Estrella: 8 puntas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26118671" y="24589068"/>
          <a:ext cx="236477" cy="212504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</a:p>
      </xdr:txBody>
    </xdr:sp>
    <xdr:clientData/>
  </xdr:twoCellAnchor>
  <xdr:twoCellAnchor>
    <xdr:from>
      <xdr:col>17</xdr:col>
      <xdr:colOff>11206</xdr:colOff>
      <xdr:row>100</xdr:row>
      <xdr:rowOff>119903</xdr:rowOff>
    </xdr:from>
    <xdr:to>
      <xdr:col>17</xdr:col>
      <xdr:colOff>243667</xdr:colOff>
      <xdr:row>101</xdr:row>
      <xdr:rowOff>141907</xdr:rowOff>
    </xdr:to>
    <xdr:sp macro="" textlink="">
      <xdr:nvSpPr>
        <xdr:cNvPr id="19" name="Estrella: 8 puntas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26119231" y="24789653"/>
          <a:ext cx="232461" cy="212504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</a:p>
      </xdr:txBody>
    </xdr:sp>
    <xdr:clientData/>
  </xdr:twoCellAnchor>
  <xdr:twoCellAnchor>
    <xdr:from>
      <xdr:col>2</xdr:col>
      <xdr:colOff>19050</xdr:colOff>
      <xdr:row>12</xdr:row>
      <xdr:rowOff>163223</xdr:rowOff>
    </xdr:from>
    <xdr:to>
      <xdr:col>17</xdr:col>
      <xdr:colOff>8965</xdr:colOff>
      <xdr:row>99</xdr:row>
      <xdr:rowOff>11002</xdr:rowOff>
    </xdr:to>
    <xdr:cxnSp macro="">
      <xdr:nvCxnSpPr>
        <xdr:cNvPr id="22" name="Conector: angula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>
          <a:stCxn id="17" idx="4"/>
          <a:endCxn id="4" idx="4"/>
        </xdr:cNvCxnSpPr>
      </xdr:nvCxnSpPr>
      <xdr:spPr>
        <a:xfrm rot="10800000">
          <a:off x="6858000" y="3296948"/>
          <a:ext cx="19258990" cy="21193304"/>
        </a:xfrm>
        <a:prstGeom prst="bentConnector3">
          <a:avLst>
            <a:gd name="adj1" fmla="val 103660"/>
          </a:avLst>
        </a:prstGeom>
        <a:ln w="38100">
          <a:solidFill>
            <a:schemeClr val="accent2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19051</xdr:colOff>
      <xdr:row>13</xdr:row>
      <xdr:rowOff>172748</xdr:rowOff>
    </xdr:from>
    <xdr:to>
      <xdr:col>17</xdr:col>
      <xdr:colOff>10647</xdr:colOff>
      <xdr:row>100</xdr:row>
      <xdr:rowOff>25570</xdr:rowOff>
    </xdr:to>
    <xdr:cxnSp macro="">
      <xdr:nvCxnSpPr>
        <xdr:cNvPr id="23" name="Conector: angular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CxnSpPr>
          <a:stCxn id="18" idx="4"/>
          <a:endCxn id="5" idx="4"/>
        </xdr:cNvCxnSpPr>
      </xdr:nvCxnSpPr>
      <xdr:spPr>
        <a:xfrm rot="10800000">
          <a:off x="6858001" y="3620798"/>
          <a:ext cx="19260671" cy="21074522"/>
        </a:xfrm>
        <a:prstGeom prst="bentConnector3">
          <a:avLst>
            <a:gd name="adj1" fmla="val 102374"/>
          </a:avLst>
        </a:prstGeom>
        <a:ln w="38100">
          <a:solidFill>
            <a:schemeClr val="accent2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19051</xdr:colOff>
      <xdr:row>14</xdr:row>
      <xdr:rowOff>163224</xdr:rowOff>
    </xdr:from>
    <xdr:to>
      <xdr:col>17</xdr:col>
      <xdr:colOff>11207</xdr:colOff>
      <xdr:row>101</xdr:row>
      <xdr:rowOff>35656</xdr:rowOff>
    </xdr:to>
    <xdr:cxnSp macro="">
      <xdr:nvCxnSpPr>
        <xdr:cNvPr id="26" name="Conector: angular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CxnSpPr>
          <a:stCxn id="19" idx="4"/>
          <a:endCxn id="6" idx="4"/>
        </xdr:cNvCxnSpPr>
      </xdr:nvCxnSpPr>
      <xdr:spPr>
        <a:xfrm rot="10800000">
          <a:off x="6858001" y="3925599"/>
          <a:ext cx="19261231" cy="20970307"/>
        </a:xfrm>
        <a:prstGeom prst="bentConnector3">
          <a:avLst>
            <a:gd name="adj1" fmla="val 101187"/>
          </a:avLst>
        </a:prstGeom>
        <a:ln w="38100">
          <a:solidFill>
            <a:schemeClr val="accent2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56</xdr:row>
      <xdr:rowOff>0</xdr:rowOff>
    </xdr:from>
    <xdr:to>
      <xdr:col>1</xdr:col>
      <xdr:colOff>5991224</xdr:colOff>
      <xdr:row>87</xdr:row>
      <xdr:rowOff>152399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76199" y="16287750"/>
          <a:ext cx="5991225" cy="6057899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variación de la hacienda pública (F2) vs Estado de situación financiera (F1)</a:t>
          </a:r>
        </a:p>
        <a:p>
          <a:pPr algn="l"/>
          <a:endParaRPr lang="es-MX" sz="1400"/>
        </a:p>
        <a:p>
          <a:pPr algn="l"/>
          <a:r>
            <a:rPr lang="es-MX" sz="1400"/>
            <a:t>* Para elaborar el Estado de Variación en la Hacienda Pública, las cifras de los saldos del periodo anterior (20XN-1) y de las variaciones del periodo actual (20XN), de cada uno de los rubros de Hacienda Pública/Patrimonio, deben coincidir con las que se muestran en el Estado de Situación Financiera y el Estado de Cambios en la Situación Financiera.   </a:t>
          </a:r>
        </a:p>
        <a:p>
          <a:endParaRPr lang="es-MX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Validación:</a:t>
          </a:r>
          <a:endParaRPr lang="es-MX" sz="2000">
            <a:effectLst/>
          </a:endParaRPr>
        </a:p>
        <a:p>
          <a:r>
            <a:rPr lang="es-MX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=</a:t>
          </a:r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	J = N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 = E	Ñ = P	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 = F	O = Q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 = K	R = U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 = L	S = T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 = M</a:t>
          </a:r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V=W</a:t>
          </a:r>
          <a:endParaRPr lang="es-MX" sz="1400"/>
        </a:p>
        <a:p>
          <a:pPr algn="l"/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* En la columna de Total se suman las cifras por fila, asimismo deben coincidir las cifras de “Hacienda Pública / Patrimonio Neto Final 20XN-1” y “Hacienda Pública / Patrimonio Neto Final de 20XN” según corresponda, con el “Total Hacienda Pública/Patrimonio” de los periodos 20XN-1 y 20XN del Estado de Situación Financiera.</a:t>
          </a:r>
        </a:p>
        <a:p>
          <a:pPr algn="l"/>
          <a:endParaRPr lang="es-MX" sz="1600" b="1"/>
        </a:p>
        <a:p>
          <a:r>
            <a:rPr lang="es-MX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Validación:</a:t>
          </a:r>
          <a:endParaRPr lang="es-MX" sz="1800">
            <a:effectLst/>
          </a:endParaRPr>
        </a:p>
        <a:p>
          <a:r>
            <a:rPr lang="es-MX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 = U</a:t>
          </a:r>
          <a:endParaRPr lang="es-MX" sz="1600">
            <a:effectLst/>
          </a:endParaRPr>
        </a:p>
        <a:p>
          <a:r>
            <a:rPr lang="es-MX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 = T</a:t>
          </a:r>
          <a:endParaRPr lang="es-MX" sz="1600">
            <a:effectLst/>
          </a:endParaRPr>
        </a:p>
        <a:p>
          <a:pPr algn="l"/>
          <a:endParaRPr lang="es-MX" sz="1200" b="1"/>
        </a:p>
      </xdr:txBody>
    </xdr:sp>
    <xdr:clientData/>
  </xdr:twoCellAnchor>
  <xdr:twoCellAnchor>
    <xdr:from>
      <xdr:col>3</xdr:col>
      <xdr:colOff>76200</xdr:colOff>
      <xdr:row>18</xdr:row>
      <xdr:rowOff>28575</xdr:rowOff>
    </xdr:from>
    <xdr:to>
      <xdr:col>3</xdr:col>
      <xdr:colOff>304801</xdr:colOff>
      <xdr:row>18</xdr:row>
      <xdr:rowOff>240720</xdr:rowOff>
    </xdr:to>
    <xdr:sp macro="" textlink="">
      <xdr:nvSpPr>
        <xdr:cNvPr id="33" name="Estrella: 8 puntas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/>
      </xdr:nvSpPr>
      <xdr:spPr>
        <a:xfrm>
          <a:off x="8153400" y="51244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</a:p>
      </xdr:txBody>
    </xdr:sp>
    <xdr:clientData/>
  </xdr:twoCellAnchor>
  <xdr:twoCellAnchor>
    <xdr:from>
      <xdr:col>3</xdr:col>
      <xdr:colOff>76200</xdr:colOff>
      <xdr:row>19</xdr:row>
      <xdr:rowOff>47625</xdr:rowOff>
    </xdr:from>
    <xdr:to>
      <xdr:col>3</xdr:col>
      <xdr:colOff>304801</xdr:colOff>
      <xdr:row>19</xdr:row>
      <xdr:rowOff>259770</xdr:rowOff>
    </xdr:to>
    <xdr:sp macro="" textlink="">
      <xdr:nvSpPr>
        <xdr:cNvPr id="34" name="Estrella: 8 puntas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>
        <a:xfrm>
          <a:off x="8153400" y="545782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</a:p>
      </xdr:txBody>
    </xdr:sp>
    <xdr:clientData/>
  </xdr:twoCellAnchor>
  <xdr:twoCellAnchor>
    <xdr:from>
      <xdr:col>3</xdr:col>
      <xdr:colOff>76200</xdr:colOff>
      <xdr:row>20</xdr:row>
      <xdr:rowOff>47625</xdr:rowOff>
    </xdr:from>
    <xdr:to>
      <xdr:col>3</xdr:col>
      <xdr:colOff>304801</xdr:colOff>
      <xdr:row>20</xdr:row>
      <xdr:rowOff>259770</xdr:rowOff>
    </xdr:to>
    <xdr:sp macro="" textlink="">
      <xdr:nvSpPr>
        <xdr:cNvPr id="35" name="Estrella: 8 puntas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>
        <a:xfrm>
          <a:off x="8153400" y="57721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</a:t>
          </a:r>
        </a:p>
      </xdr:txBody>
    </xdr:sp>
    <xdr:clientData/>
  </xdr:twoCellAnchor>
  <xdr:twoCellAnchor>
    <xdr:from>
      <xdr:col>3</xdr:col>
      <xdr:colOff>76200</xdr:colOff>
      <xdr:row>21</xdr:row>
      <xdr:rowOff>57150</xdr:rowOff>
    </xdr:from>
    <xdr:to>
      <xdr:col>3</xdr:col>
      <xdr:colOff>304801</xdr:colOff>
      <xdr:row>21</xdr:row>
      <xdr:rowOff>269295</xdr:rowOff>
    </xdr:to>
    <xdr:sp macro="" textlink="">
      <xdr:nvSpPr>
        <xdr:cNvPr id="36" name="Estrella: 8 puntas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8153400" y="609600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</a:t>
          </a:r>
        </a:p>
      </xdr:txBody>
    </xdr:sp>
    <xdr:clientData/>
  </xdr:twoCellAnchor>
  <xdr:twoCellAnchor>
    <xdr:from>
      <xdr:col>18</xdr:col>
      <xdr:colOff>9525</xdr:colOff>
      <xdr:row>114</xdr:row>
      <xdr:rowOff>152400</xdr:rowOff>
    </xdr:from>
    <xdr:to>
      <xdr:col>18</xdr:col>
      <xdr:colOff>233643</xdr:colOff>
      <xdr:row>116</xdr:row>
      <xdr:rowOff>8557</xdr:rowOff>
    </xdr:to>
    <xdr:sp macro="" textlink="">
      <xdr:nvSpPr>
        <xdr:cNvPr id="37" name="Estrella: 8 puntas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>
        <a:xfrm>
          <a:off x="27098625" y="27679650"/>
          <a:ext cx="224118" cy="237157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</a:t>
          </a:r>
        </a:p>
      </xdr:txBody>
    </xdr:sp>
    <xdr:clientData/>
  </xdr:twoCellAnchor>
  <xdr:twoCellAnchor>
    <xdr:from>
      <xdr:col>3</xdr:col>
      <xdr:colOff>76201</xdr:colOff>
      <xdr:row>18</xdr:row>
      <xdr:rowOff>134649</xdr:rowOff>
    </xdr:from>
    <xdr:to>
      <xdr:col>17</xdr:col>
      <xdr:colOff>1</xdr:colOff>
      <xdr:row>105</xdr:row>
      <xdr:rowOff>30333</xdr:rowOff>
    </xdr:to>
    <xdr:cxnSp macro="">
      <xdr:nvCxnSpPr>
        <xdr:cNvPr id="39" name="Conector: angular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CxnSpPr>
          <a:stCxn id="14" idx="4"/>
          <a:endCxn id="33" idx="4"/>
        </xdr:cNvCxnSpPr>
      </xdr:nvCxnSpPr>
      <xdr:spPr>
        <a:xfrm rot="10800000">
          <a:off x="8153401" y="5230524"/>
          <a:ext cx="17954625" cy="20422059"/>
        </a:xfrm>
        <a:prstGeom prst="bentConnector3">
          <a:avLst>
            <a:gd name="adj1" fmla="val 103979"/>
          </a:avLst>
        </a:prstGeom>
        <a:ln w="38100">
          <a:solidFill>
            <a:schemeClr val="accent6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19</xdr:row>
      <xdr:rowOff>153698</xdr:rowOff>
    </xdr:from>
    <xdr:to>
      <xdr:col>18</xdr:col>
      <xdr:colOff>233083</xdr:colOff>
      <xdr:row>106</xdr:row>
      <xdr:rowOff>78518</xdr:rowOff>
    </xdr:to>
    <xdr:cxnSp macro="">
      <xdr:nvCxnSpPr>
        <xdr:cNvPr id="40" name="Conector: angular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>
          <a:stCxn id="13" idx="0"/>
          <a:endCxn id="34" idx="4"/>
        </xdr:cNvCxnSpPr>
      </xdr:nvCxnSpPr>
      <xdr:spPr>
        <a:xfrm flipH="1" flipV="1">
          <a:off x="8153400" y="5563898"/>
          <a:ext cx="19168783" cy="20327370"/>
        </a:xfrm>
        <a:prstGeom prst="bentConnector5">
          <a:avLst>
            <a:gd name="adj1" fmla="val -2386"/>
            <a:gd name="adj2" fmla="val 50026"/>
            <a:gd name="adj3" fmla="val 102882"/>
          </a:avLst>
        </a:prstGeom>
        <a:ln w="38100">
          <a:solidFill>
            <a:schemeClr val="accent6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20</xdr:row>
      <xdr:rowOff>153698</xdr:rowOff>
    </xdr:from>
    <xdr:to>
      <xdr:col>18</xdr:col>
      <xdr:colOff>262218</xdr:colOff>
      <xdr:row>111</xdr:row>
      <xdr:rowOff>99529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>
          <a:stCxn id="15" idx="0"/>
          <a:endCxn id="35" idx="4"/>
        </xdr:cNvCxnSpPr>
      </xdr:nvCxnSpPr>
      <xdr:spPr>
        <a:xfrm flipH="1" flipV="1">
          <a:off x="8153400" y="5878223"/>
          <a:ext cx="19197918" cy="21177056"/>
        </a:xfrm>
        <a:prstGeom prst="bentConnector5">
          <a:avLst>
            <a:gd name="adj1" fmla="val -3275"/>
            <a:gd name="adj2" fmla="val 50030"/>
            <a:gd name="adj3" fmla="val 102084"/>
          </a:avLst>
        </a:prstGeom>
        <a:ln w="38100">
          <a:solidFill>
            <a:schemeClr val="accent6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21</xdr:row>
      <xdr:rowOff>163223</xdr:rowOff>
    </xdr:from>
    <xdr:to>
      <xdr:col>18</xdr:col>
      <xdr:colOff>233643</xdr:colOff>
      <xdr:row>115</xdr:row>
      <xdr:rowOff>80479</xdr:rowOff>
    </xdr:to>
    <xdr:cxnSp macro="">
      <xdr:nvCxnSpPr>
        <xdr:cNvPr id="46" name="Conector: angular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CxnSpPr>
          <a:stCxn id="37" idx="0"/>
          <a:endCxn id="36" idx="4"/>
        </xdr:cNvCxnSpPr>
      </xdr:nvCxnSpPr>
      <xdr:spPr>
        <a:xfrm flipH="1" flipV="1">
          <a:off x="8153400" y="6202073"/>
          <a:ext cx="19169343" cy="21596156"/>
        </a:xfrm>
        <a:prstGeom prst="bentConnector5">
          <a:avLst>
            <a:gd name="adj1" fmla="val -4423"/>
            <a:gd name="adj2" fmla="val 50029"/>
            <a:gd name="adj3" fmla="val 101193"/>
          </a:avLst>
        </a:prstGeom>
        <a:ln w="38100">
          <a:solidFill>
            <a:schemeClr val="accent6">
              <a:lumMod val="40000"/>
              <a:lumOff val="6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971550</xdr:colOff>
      <xdr:row>104</xdr:row>
      <xdr:rowOff>0</xdr:rowOff>
    </xdr:from>
    <xdr:to>
      <xdr:col>18</xdr:col>
      <xdr:colOff>215714</xdr:colOff>
      <xdr:row>105</xdr:row>
      <xdr:rowOff>3514</xdr:rowOff>
    </xdr:to>
    <xdr:sp macro="" textlink="">
      <xdr:nvSpPr>
        <xdr:cNvPr id="49" name="Estrella: 8 puntas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>
        <a:xfrm>
          <a:off x="27079575" y="25431750"/>
          <a:ext cx="225239" cy="194014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</a:t>
          </a:r>
        </a:p>
      </xdr:txBody>
    </xdr:sp>
    <xdr:clientData/>
  </xdr:twoCellAnchor>
  <xdr:twoCellAnchor>
    <xdr:from>
      <xdr:col>4</xdr:col>
      <xdr:colOff>390525</xdr:colOff>
      <xdr:row>17</xdr:row>
      <xdr:rowOff>57150</xdr:rowOff>
    </xdr:from>
    <xdr:to>
      <xdr:col>4</xdr:col>
      <xdr:colOff>619126</xdr:colOff>
      <xdr:row>17</xdr:row>
      <xdr:rowOff>269295</xdr:rowOff>
    </xdr:to>
    <xdr:sp macro="" textlink="">
      <xdr:nvSpPr>
        <xdr:cNvPr id="58" name="Estrella: 8 puntas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/>
      </xdr:nvSpPr>
      <xdr:spPr>
        <a:xfrm>
          <a:off x="9667875" y="483870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</a:t>
          </a:r>
        </a:p>
      </xdr:txBody>
    </xdr:sp>
    <xdr:clientData/>
  </xdr:twoCellAnchor>
  <xdr:twoCellAnchor>
    <xdr:from>
      <xdr:col>4</xdr:col>
      <xdr:colOff>504826</xdr:colOff>
      <xdr:row>17</xdr:row>
      <xdr:rowOff>57149</xdr:rowOff>
    </xdr:from>
    <xdr:to>
      <xdr:col>18</xdr:col>
      <xdr:colOff>215714</xdr:colOff>
      <xdr:row>104</xdr:row>
      <xdr:rowOff>97006</xdr:rowOff>
    </xdr:to>
    <xdr:cxnSp macro="">
      <xdr:nvCxnSpPr>
        <xdr:cNvPr id="60" name="Conector: angular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CxnSpPr>
          <a:stCxn id="58" idx="6"/>
          <a:endCxn id="49" idx="0"/>
        </xdr:cNvCxnSpPr>
      </xdr:nvCxnSpPr>
      <xdr:spPr>
        <a:xfrm rot="16200000" flipH="1">
          <a:off x="8198466" y="6422409"/>
          <a:ext cx="20690057" cy="17522638"/>
        </a:xfrm>
        <a:prstGeom prst="bentConnector4">
          <a:avLst>
            <a:gd name="adj1" fmla="val -1105"/>
            <a:gd name="adj2" fmla="val 101305"/>
          </a:avLst>
        </a:prstGeom>
        <a:ln w="38100">
          <a:solidFill>
            <a:srgbClr val="FFFF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228601</xdr:colOff>
      <xdr:row>24</xdr:row>
      <xdr:rowOff>212145</xdr:rowOff>
    </xdr:to>
    <xdr:sp macro="" textlink="">
      <xdr:nvSpPr>
        <xdr:cNvPr id="61" name="Estrella: 8 puntas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/>
      </xdr:nvSpPr>
      <xdr:spPr>
        <a:xfrm>
          <a:off x="10487025" y="698182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Ñ</a:t>
          </a:r>
        </a:p>
      </xdr:txBody>
    </xdr:sp>
    <xdr:clientData/>
  </xdr:twoCellAnchor>
  <xdr:twoCellAnchor>
    <xdr:from>
      <xdr:col>5</xdr:col>
      <xdr:colOff>9525</xdr:colOff>
      <xdr:row>25</xdr:row>
      <xdr:rowOff>57150</xdr:rowOff>
    </xdr:from>
    <xdr:to>
      <xdr:col>5</xdr:col>
      <xdr:colOff>238126</xdr:colOff>
      <xdr:row>25</xdr:row>
      <xdr:rowOff>269295</xdr:rowOff>
    </xdr:to>
    <xdr:sp macro="" textlink="">
      <xdr:nvSpPr>
        <xdr:cNvPr id="62" name="Estrella: 8 puntas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>
        <a:xfrm>
          <a:off x="10496550" y="735330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</a:t>
          </a:r>
        </a:p>
      </xdr:txBody>
    </xdr:sp>
    <xdr:clientData/>
  </xdr:twoCellAnchor>
  <xdr:twoCellAnchor>
    <xdr:from>
      <xdr:col>6</xdr:col>
      <xdr:colOff>352425</xdr:colOff>
      <xdr:row>27</xdr:row>
      <xdr:rowOff>66675</xdr:rowOff>
    </xdr:from>
    <xdr:to>
      <xdr:col>6</xdr:col>
      <xdr:colOff>581026</xdr:colOff>
      <xdr:row>27</xdr:row>
      <xdr:rowOff>278820</xdr:rowOff>
    </xdr:to>
    <xdr:sp macro="" textlink="">
      <xdr:nvSpPr>
        <xdr:cNvPr id="63" name="Estrella: 8 puntas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>
        <a:xfrm>
          <a:off x="12087225" y="799147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</a:t>
          </a:r>
        </a:p>
      </xdr:txBody>
    </xdr:sp>
    <xdr:clientData/>
  </xdr:twoCellAnchor>
  <xdr:twoCellAnchor>
    <xdr:from>
      <xdr:col>17</xdr:col>
      <xdr:colOff>28575</xdr:colOff>
      <xdr:row>121</xdr:row>
      <xdr:rowOff>95251</xdr:rowOff>
    </xdr:from>
    <xdr:to>
      <xdr:col>17</xdr:col>
      <xdr:colOff>219075</xdr:colOff>
      <xdr:row>122</xdr:row>
      <xdr:rowOff>76201</xdr:rowOff>
    </xdr:to>
    <xdr:sp macro="" textlink="">
      <xdr:nvSpPr>
        <xdr:cNvPr id="64" name="Estrella: 8 puntas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/>
      </xdr:nvSpPr>
      <xdr:spPr>
        <a:xfrm>
          <a:off x="26136600" y="29051251"/>
          <a:ext cx="190500" cy="17145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</a:t>
          </a:r>
        </a:p>
      </xdr:txBody>
    </xdr:sp>
    <xdr:clientData/>
  </xdr:twoCellAnchor>
  <xdr:twoCellAnchor>
    <xdr:from>
      <xdr:col>5</xdr:col>
      <xdr:colOff>1</xdr:colOff>
      <xdr:row>24</xdr:row>
      <xdr:rowOff>106073</xdr:rowOff>
    </xdr:from>
    <xdr:to>
      <xdr:col>17</xdr:col>
      <xdr:colOff>28576</xdr:colOff>
      <xdr:row>120</xdr:row>
      <xdr:rowOff>28576</xdr:rowOff>
    </xdr:to>
    <xdr:cxnSp macro="">
      <xdr:nvCxnSpPr>
        <xdr:cNvPr id="66" name="Conector: angular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CxnSpPr>
          <a:stCxn id="16" idx="4"/>
          <a:endCxn id="61" idx="4"/>
        </xdr:cNvCxnSpPr>
      </xdr:nvCxnSpPr>
      <xdr:spPr>
        <a:xfrm rot="10800000">
          <a:off x="10487026" y="7087898"/>
          <a:ext cx="15649575" cy="21706178"/>
        </a:xfrm>
        <a:prstGeom prst="bentConnector3">
          <a:avLst>
            <a:gd name="adj1" fmla="val 102678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25</xdr:row>
      <xdr:rowOff>163224</xdr:rowOff>
    </xdr:from>
    <xdr:to>
      <xdr:col>17</xdr:col>
      <xdr:colOff>28575</xdr:colOff>
      <xdr:row>121</xdr:row>
      <xdr:rowOff>180977</xdr:rowOff>
    </xdr:to>
    <xdr:cxnSp macro="">
      <xdr:nvCxnSpPr>
        <xdr:cNvPr id="67" name="Conector: angular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CxnSpPr>
          <a:stCxn id="64" idx="4"/>
          <a:endCxn id="62" idx="4"/>
        </xdr:cNvCxnSpPr>
      </xdr:nvCxnSpPr>
      <xdr:spPr>
        <a:xfrm rot="10800000">
          <a:off x="10496550" y="7459374"/>
          <a:ext cx="15640050" cy="21677603"/>
        </a:xfrm>
        <a:prstGeom prst="bentConnector3">
          <a:avLst>
            <a:gd name="adj1" fmla="val 101462"/>
          </a:avLst>
        </a:prstGeom>
        <a:ln w="38100">
          <a:solidFill>
            <a:schemeClr val="accent4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122</xdr:row>
      <xdr:rowOff>190500</xdr:rowOff>
    </xdr:from>
    <xdr:to>
      <xdr:col>18</xdr:col>
      <xdr:colOff>233643</xdr:colOff>
      <xdr:row>124</xdr:row>
      <xdr:rowOff>27607</xdr:rowOff>
    </xdr:to>
    <xdr:sp macro="" textlink="">
      <xdr:nvSpPr>
        <xdr:cNvPr id="71" name="Estrella: 8 puntas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/>
      </xdr:nvSpPr>
      <xdr:spPr>
        <a:xfrm>
          <a:off x="27098625" y="29337000"/>
          <a:ext cx="224118" cy="237157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</a:t>
          </a:r>
        </a:p>
      </xdr:txBody>
    </xdr:sp>
    <xdr:clientData/>
  </xdr:twoCellAnchor>
  <xdr:twoCellAnchor>
    <xdr:from>
      <xdr:col>15</xdr:col>
      <xdr:colOff>3857625</xdr:colOff>
      <xdr:row>122</xdr:row>
      <xdr:rowOff>171450</xdr:rowOff>
    </xdr:from>
    <xdr:to>
      <xdr:col>16</xdr:col>
      <xdr:colOff>214593</xdr:colOff>
      <xdr:row>124</xdr:row>
      <xdr:rowOff>8557</xdr:rowOff>
    </xdr:to>
    <xdr:sp macro="" textlink="">
      <xdr:nvSpPr>
        <xdr:cNvPr id="72" name="Estrella: 8 puntas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/>
      </xdr:nvSpPr>
      <xdr:spPr>
        <a:xfrm>
          <a:off x="25117425" y="29317950"/>
          <a:ext cx="224118" cy="237157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</a:t>
          </a:r>
        </a:p>
      </xdr:txBody>
    </xdr:sp>
    <xdr:clientData/>
  </xdr:twoCellAnchor>
  <xdr:twoCellAnchor>
    <xdr:from>
      <xdr:col>6</xdr:col>
      <xdr:colOff>276225</xdr:colOff>
      <xdr:row>45</xdr:row>
      <xdr:rowOff>66675</xdr:rowOff>
    </xdr:from>
    <xdr:to>
      <xdr:col>6</xdr:col>
      <xdr:colOff>504826</xdr:colOff>
      <xdr:row>45</xdr:row>
      <xdr:rowOff>278820</xdr:rowOff>
    </xdr:to>
    <xdr:sp macro="" textlink="">
      <xdr:nvSpPr>
        <xdr:cNvPr id="73" name="Estrella: 8 puntas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/>
      </xdr:nvSpPr>
      <xdr:spPr>
        <a:xfrm>
          <a:off x="12011025" y="1393507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</a:t>
          </a:r>
        </a:p>
      </xdr:txBody>
    </xdr:sp>
    <xdr:clientData/>
  </xdr:twoCellAnchor>
  <xdr:twoCellAnchor>
    <xdr:from>
      <xdr:col>6</xdr:col>
      <xdr:colOff>581026</xdr:colOff>
      <xdr:row>27</xdr:row>
      <xdr:rowOff>172748</xdr:rowOff>
    </xdr:from>
    <xdr:to>
      <xdr:col>18</xdr:col>
      <xdr:colOff>233643</xdr:colOff>
      <xdr:row>123</xdr:row>
      <xdr:rowOff>109054</xdr:rowOff>
    </xdr:to>
    <xdr:cxnSp macro="">
      <xdr:nvCxnSpPr>
        <xdr:cNvPr id="75" name="Conector: angular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CxnSpPr>
          <a:stCxn id="63" idx="0"/>
          <a:endCxn id="71" idx="0"/>
        </xdr:cNvCxnSpPr>
      </xdr:nvCxnSpPr>
      <xdr:spPr>
        <a:xfrm>
          <a:off x="12315826" y="8097548"/>
          <a:ext cx="15006917" cy="21358031"/>
        </a:xfrm>
        <a:prstGeom prst="bentConnector3">
          <a:avLst>
            <a:gd name="adj1" fmla="val 106932"/>
          </a:avLst>
        </a:prstGeom>
        <a:ln w="38100">
          <a:solidFill>
            <a:srgbClr val="7030A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390526</xdr:colOff>
      <xdr:row>45</xdr:row>
      <xdr:rowOff>278821</xdr:rowOff>
    </xdr:from>
    <xdr:to>
      <xdr:col>15</xdr:col>
      <xdr:colOff>3857625</xdr:colOff>
      <xdr:row>123</xdr:row>
      <xdr:rowOff>90004</xdr:rowOff>
    </xdr:to>
    <xdr:cxnSp macro="">
      <xdr:nvCxnSpPr>
        <xdr:cNvPr id="77" name="Conector: angular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CxnSpPr>
          <a:stCxn id="72" idx="4"/>
          <a:endCxn id="73" idx="2"/>
        </xdr:cNvCxnSpPr>
      </xdr:nvCxnSpPr>
      <xdr:spPr>
        <a:xfrm rot="10800000">
          <a:off x="12134291" y="14162909"/>
          <a:ext cx="13014510" cy="15308919"/>
        </a:xfrm>
        <a:prstGeom prst="bentConnector2">
          <a:avLst/>
        </a:prstGeom>
        <a:ln w="381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78</xdr:row>
      <xdr:rowOff>45244</xdr:rowOff>
    </xdr:from>
    <xdr:to>
      <xdr:col>2</xdr:col>
      <xdr:colOff>1386962</xdr:colOff>
      <xdr:row>80</xdr:row>
      <xdr:rowOff>76200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/>
      </xdr:nvSpPr>
      <xdr:spPr>
        <a:xfrm>
          <a:off x="5410200" y="20209669"/>
          <a:ext cx="1034537" cy="4310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8</xdr:col>
      <xdr:colOff>830791</xdr:colOff>
      <xdr:row>80</xdr:row>
      <xdr:rowOff>118269</xdr:rowOff>
    </xdr:from>
    <xdr:to>
      <xdr:col>10</xdr:col>
      <xdr:colOff>5291</xdr:colOff>
      <xdr:row>82</xdr:row>
      <xdr:rowOff>179916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3602566" y="27455019"/>
          <a:ext cx="1365250" cy="4426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942975</xdr:colOff>
      <xdr:row>9</xdr:row>
      <xdr:rowOff>180975</xdr:rowOff>
    </xdr:from>
    <xdr:to>
      <xdr:col>2</xdr:col>
      <xdr:colOff>1184462</xdr:colOff>
      <xdr:row>11</xdr:row>
      <xdr:rowOff>12246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SpPr/>
      </xdr:nvSpPr>
      <xdr:spPr>
        <a:xfrm>
          <a:off x="5943600" y="27432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609600</xdr:colOff>
      <xdr:row>9</xdr:row>
      <xdr:rowOff>180975</xdr:rowOff>
    </xdr:from>
    <xdr:to>
      <xdr:col>3</xdr:col>
      <xdr:colOff>851087</xdr:colOff>
      <xdr:row>11</xdr:row>
      <xdr:rowOff>12246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SpPr/>
      </xdr:nvSpPr>
      <xdr:spPr>
        <a:xfrm>
          <a:off x="7115175" y="27432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123825</xdr:colOff>
      <xdr:row>10</xdr:row>
      <xdr:rowOff>171450</xdr:rowOff>
    </xdr:from>
    <xdr:to>
      <xdr:col>3</xdr:col>
      <xdr:colOff>365312</xdr:colOff>
      <xdr:row>12</xdr:row>
      <xdr:rowOff>12246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SpPr/>
      </xdr:nvSpPr>
      <xdr:spPr>
        <a:xfrm>
          <a:off x="6629400" y="29337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171450</xdr:colOff>
      <xdr:row>10</xdr:row>
      <xdr:rowOff>171450</xdr:rowOff>
    </xdr:from>
    <xdr:to>
      <xdr:col>2</xdr:col>
      <xdr:colOff>412937</xdr:colOff>
      <xdr:row>12</xdr:row>
      <xdr:rowOff>12246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SpPr/>
      </xdr:nvSpPr>
      <xdr:spPr>
        <a:xfrm>
          <a:off x="5172075" y="29337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400050</xdr:colOff>
      <xdr:row>42</xdr:row>
      <xdr:rowOff>9525</xdr:rowOff>
    </xdr:from>
    <xdr:to>
      <xdr:col>8</xdr:col>
      <xdr:colOff>641537</xdr:colOff>
      <xdr:row>42</xdr:row>
      <xdr:rowOff>231321</xdr:rowOff>
    </xdr:to>
    <xdr:sp macro="" textlink="">
      <xdr:nvSpPr>
        <xdr:cNvPr id="12" name="Estrella: 8 puntas 11">
          <a:extLst>
            <a:ext uri="{FF2B5EF4-FFF2-40B4-BE49-F238E27FC236}">
              <a16:creationId xmlns:a16="http://schemas.microsoft.com/office/drawing/2014/main" xmlns="" id="{00000000-0008-0000-1600-00000C000000}"/>
            </a:ext>
          </a:extLst>
        </xdr:cNvPr>
        <xdr:cNvSpPr/>
      </xdr:nvSpPr>
      <xdr:spPr>
        <a:xfrm>
          <a:off x="12734925" y="127825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1063718</xdr:colOff>
      <xdr:row>9</xdr:row>
      <xdr:rowOff>180976</xdr:rowOff>
    </xdr:from>
    <xdr:to>
      <xdr:col>8</xdr:col>
      <xdr:colOff>520793</xdr:colOff>
      <xdr:row>42</xdr:row>
      <xdr:rowOff>9526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xmlns="" id="{00000000-0008-0000-1600-00000E000000}"/>
            </a:ext>
          </a:extLst>
        </xdr:cNvPr>
        <xdr:cNvCxnSpPr>
          <a:stCxn id="8" idx="6"/>
          <a:endCxn id="12" idx="6"/>
        </xdr:cNvCxnSpPr>
      </xdr:nvCxnSpPr>
      <xdr:spPr>
        <a:xfrm rot="16200000" flipH="1">
          <a:off x="4440331" y="4367213"/>
          <a:ext cx="10039350" cy="6791325"/>
        </a:xfrm>
        <a:prstGeom prst="bentConnector3">
          <a:avLst>
            <a:gd name="adj1" fmla="val -2277"/>
          </a:avLst>
        </a:prstGeom>
        <a:ln w="38100">
          <a:solidFill>
            <a:schemeClr val="accent4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523875</xdr:colOff>
      <xdr:row>41</xdr:row>
      <xdr:rowOff>190500</xdr:rowOff>
    </xdr:from>
    <xdr:to>
      <xdr:col>11</xdr:col>
      <xdr:colOff>765362</xdr:colOff>
      <xdr:row>42</xdr:row>
      <xdr:rowOff>212271</xdr:rowOff>
    </xdr:to>
    <xdr:sp macro="" textlink="">
      <xdr:nvSpPr>
        <xdr:cNvPr id="16" name="Estrella: 8 puntas 15">
          <a:extLst>
            <a:ext uri="{FF2B5EF4-FFF2-40B4-BE49-F238E27FC236}">
              <a16:creationId xmlns:a16="http://schemas.microsoft.com/office/drawing/2014/main" xmlns="" id="{00000000-0008-0000-1600-000010000000}"/>
            </a:ext>
          </a:extLst>
        </xdr:cNvPr>
        <xdr:cNvSpPr/>
      </xdr:nvSpPr>
      <xdr:spPr>
        <a:xfrm>
          <a:off x="16287750" y="127635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730344</xdr:colOff>
      <xdr:row>9</xdr:row>
      <xdr:rowOff>180975</xdr:rowOff>
    </xdr:from>
    <xdr:to>
      <xdr:col>11</xdr:col>
      <xdr:colOff>644619</xdr:colOff>
      <xdr:row>41</xdr:row>
      <xdr:rowOff>190500</xdr:rowOff>
    </xdr:to>
    <xdr:cxnSp macro="">
      <xdr:nvCxnSpPr>
        <xdr:cNvPr id="18" name="Conector: angular 17">
          <a:extLst>
            <a:ext uri="{FF2B5EF4-FFF2-40B4-BE49-F238E27FC236}">
              <a16:creationId xmlns:a16="http://schemas.microsoft.com/office/drawing/2014/main" xmlns="" id="{00000000-0008-0000-1600-000012000000}"/>
            </a:ext>
          </a:extLst>
        </xdr:cNvPr>
        <xdr:cNvCxnSpPr>
          <a:stCxn id="16" idx="6"/>
          <a:endCxn id="9" idx="6"/>
        </xdr:cNvCxnSpPr>
      </xdr:nvCxnSpPr>
      <xdr:spPr>
        <a:xfrm rot="16200000" flipV="1">
          <a:off x="6812057" y="3167062"/>
          <a:ext cx="10020300" cy="9172575"/>
        </a:xfrm>
        <a:prstGeom prst="bentConnector3">
          <a:avLst>
            <a:gd name="adj1" fmla="val 104467"/>
          </a:avLst>
        </a:prstGeom>
        <a:ln w="38100">
          <a:solidFill>
            <a:schemeClr val="accent4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66</xdr:row>
      <xdr:rowOff>142875</xdr:rowOff>
    </xdr:from>
    <xdr:to>
      <xdr:col>11</xdr:col>
      <xdr:colOff>670112</xdr:colOff>
      <xdr:row>66</xdr:row>
      <xdr:rowOff>364671</xdr:rowOff>
    </xdr:to>
    <xdr:sp macro="" textlink="">
      <xdr:nvSpPr>
        <xdr:cNvPr id="25" name="Estrella: 8 puntas 24">
          <a:extLst>
            <a:ext uri="{FF2B5EF4-FFF2-40B4-BE49-F238E27FC236}">
              <a16:creationId xmlns:a16="http://schemas.microsoft.com/office/drawing/2014/main" xmlns="" id="{00000000-0008-0000-1600-000019000000}"/>
            </a:ext>
          </a:extLst>
        </xdr:cNvPr>
        <xdr:cNvSpPr/>
      </xdr:nvSpPr>
      <xdr:spPr>
        <a:xfrm>
          <a:off x="16192500" y="22221825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371475</xdr:colOff>
      <xdr:row>66</xdr:row>
      <xdr:rowOff>133350</xdr:rowOff>
    </xdr:from>
    <xdr:to>
      <xdr:col>8</xdr:col>
      <xdr:colOff>612962</xdr:colOff>
      <xdr:row>66</xdr:row>
      <xdr:rowOff>355146</xdr:rowOff>
    </xdr:to>
    <xdr:sp macro="" textlink="">
      <xdr:nvSpPr>
        <xdr:cNvPr id="26" name="Estrella: 8 puntas 25">
          <a:extLst>
            <a:ext uri="{FF2B5EF4-FFF2-40B4-BE49-F238E27FC236}">
              <a16:creationId xmlns:a16="http://schemas.microsoft.com/office/drawing/2014/main" xmlns="" id="{00000000-0008-0000-1600-00001A000000}"/>
            </a:ext>
          </a:extLst>
        </xdr:cNvPr>
        <xdr:cNvSpPr/>
      </xdr:nvSpPr>
      <xdr:spPr>
        <a:xfrm>
          <a:off x="12706350" y="222123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244570</xdr:colOff>
      <xdr:row>12</xdr:row>
      <xdr:rowOff>12245</xdr:rowOff>
    </xdr:from>
    <xdr:to>
      <xdr:col>11</xdr:col>
      <xdr:colOff>549370</xdr:colOff>
      <xdr:row>66</xdr:row>
      <xdr:rowOff>364670</xdr:rowOff>
    </xdr:to>
    <xdr:cxnSp macro="">
      <xdr:nvCxnSpPr>
        <xdr:cNvPr id="28" name="Conector: angular 27">
          <a:extLst>
            <a:ext uri="{FF2B5EF4-FFF2-40B4-BE49-F238E27FC236}">
              <a16:creationId xmlns:a16="http://schemas.microsoft.com/office/drawing/2014/main" xmlns="" id="{00000000-0008-0000-1600-00001C000000}"/>
            </a:ext>
          </a:extLst>
        </xdr:cNvPr>
        <xdr:cNvCxnSpPr>
          <a:stCxn id="10" idx="2"/>
          <a:endCxn id="25" idx="2"/>
        </xdr:cNvCxnSpPr>
      </xdr:nvCxnSpPr>
      <xdr:spPr>
        <a:xfrm rot="16200000" flipH="1">
          <a:off x="1887632" y="8018008"/>
          <a:ext cx="19288125" cy="9563100"/>
        </a:xfrm>
        <a:prstGeom prst="bentConnector3">
          <a:avLst>
            <a:gd name="adj1" fmla="val 101185"/>
          </a:avLst>
        </a:prstGeom>
        <a:ln w="38100">
          <a:solidFill>
            <a:schemeClr val="accent4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292193</xdr:colOff>
      <xdr:row>12</xdr:row>
      <xdr:rowOff>12246</xdr:rowOff>
    </xdr:from>
    <xdr:to>
      <xdr:col>8</xdr:col>
      <xdr:colOff>492218</xdr:colOff>
      <xdr:row>66</xdr:row>
      <xdr:rowOff>355146</xdr:rowOff>
    </xdr:to>
    <xdr:cxnSp macro="">
      <xdr:nvCxnSpPr>
        <xdr:cNvPr id="30" name="Conector: angular 29">
          <a:extLst>
            <a:ext uri="{FF2B5EF4-FFF2-40B4-BE49-F238E27FC236}">
              <a16:creationId xmlns:a16="http://schemas.microsoft.com/office/drawing/2014/main" xmlns="" id="{00000000-0008-0000-1600-00001E000000}"/>
            </a:ext>
          </a:extLst>
        </xdr:cNvPr>
        <xdr:cNvCxnSpPr>
          <a:stCxn id="11" idx="2"/>
          <a:endCxn id="26" idx="2"/>
        </xdr:cNvCxnSpPr>
      </xdr:nvCxnSpPr>
      <xdr:spPr>
        <a:xfrm rot="16200000" flipH="1">
          <a:off x="-579344" y="9027658"/>
          <a:ext cx="19278600" cy="7534275"/>
        </a:xfrm>
        <a:prstGeom prst="bentConnector3">
          <a:avLst>
            <a:gd name="adj1" fmla="val 101977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82</xdr:row>
      <xdr:rowOff>0</xdr:rowOff>
    </xdr:from>
    <xdr:to>
      <xdr:col>4</xdr:col>
      <xdr:colOff>800100</xdr:colOff>
      <xdr:row>98</xdr:row>
      <xdr:rowOff>161925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xmlns="" id="{00000000-0008-0000-1600-000020000000}"/>
            </a:ext>
          </a:extLst>
        </xdr:cNvPr>
        <xdr:cNvSpPr txBox="1"/>
      </xdr:nvSpPr>
      <xdr:spPr>
        <a:xfrm>
          <a:off x="95250" y="26889075"/>
          <a:ext cx="8096250" cy="3209925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Balance Presupuestario - LDF (FBLDF) vs Estado Analítico de Ingresos Detallado - LDF (F195) </a:t>
          </a:r>
        </a:p>
        <a:p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600" b="1"/>
            <a:t>Validación:</a:t>
          </a:r>
        </a:p>
        <a:p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G</a:t>
          </a:r>
          <a:r>
            <a:rPr lang="es-MX" sz="14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= H</a:t>
          </a:r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78</xdr:row>
      <xdr:rowOff>45244</xdr:rowOff>
    </xdr:from>
    <xdr:to>
      <xdr:col>2</xdr:col>
      <xdr:colOff>1386962</xdr:colOff>
      <xdr:row>80</xdr:row>
      <xdr:rowOff>76200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/>
      </xdr:nvSpPr>
      <xdr:spPr>
        <a:xfrm>
          <a:off x="5410200" y="20209669"/>
          <a:ext cx="1034537" cy="43100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8</xdr:col>
      <xdr:colOff>590550</xdr:colOff>
      <xdr:row>163</xdr:row>
      <xdr:rowOff>266699</xdr:rowOff>
    </xdr:from>
    <xdr:to>
      <xdr:col>9</xdr:col>
      <xdr:colOff>606425</xdr:colOff>
      <xdr:row>165</xdr:row>
      <xdr:rowOff>95250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>
        <a:xfrm>
          <a:off x="5934075" y="33251774"/>
          <a:ext cx="1006475" cy="4667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1000125</xdr:colOff>
      <xdr:row>13</xdr:row>
      <xdr:rowOff>190500</xdr:rowOff>
    </xdr:from>
    <xdr:to>
      <xdr:col>2</xdr:col>
      <xdr:colOff>1241612</xdr:colOff>
      <xdr:row>15</xdr:row>
      <xdr:rowOff>12246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SpPr/>
      </xdr:nvSpPr>
      <xdr:spPr>
        <a:xfrm>
          <a:off x="6581775" y="31813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666750</xdr:colOff>
      <xdr:row>13</xdr:row>
      <xdr:rowOff>190500</xdr:rowOff>
    </xdr:from>
    <xdr:to>
      <xdr:col>3</xdr:col>
      <xdr:colOff>908237</xdr:colOff>
      <xdr:row>15</xdr:row>
      <xdr:rowOff>12246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SpPr/>
      </xdr:nvSpPr>
      <xdr:spPr>
        <a:xfrm>
          <a:off x="7753350" y="31813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180975</xdr:colOff>
      <xdr:row>14</xdr:row>
      <xdr:rowOff>190500</xdr:rowOff>
    </xdr:from>
    <xdr:to>
      <xdr:col>3</xdr:col>
      <xdr:colOff>422462</xdr:colOff>
      <xdr:row>16</xdr:row>
      <xdr:rowOff>12246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SpPr/>
      </xdr:nvSpPr>
      <xdr:spPr>
        <a:xfrm>
          <a:off x="7267575" y="3381375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228600</xdr:colOff>
      <xdr:row>14</xdr:row>
      <xdr:rowOff>190500</xdr:rowOff>
    </xdr:from>
    <xdr:to>
      <xdr:col>2</xdr:col>
      <xdr:colOff>470087</xdr:colOff>
      <xdr:row>16</xdr:row>
      <xdr:rowOff>12246</xdr:rowOff>
    </xdr:to>
    <xdr:sp macro="" textlink="">
      <xdr:nvSpPr>
        <xdr:cNvPr id="12" name="Estrella: 8 puntas 11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SpPr/>
      </xdr:nvSpPr>
      <xdr:spPr>
        <a:xfrm>
          <a:off x="5810250" y="3381375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733425</xdr:colOff>
      <xdr:row>83</xdr:row>
      <xdr:rowOff>180975</xdr:rowOff>
    </xdr:from>
    <xdr:to>
      <xdr:col>8</xdr:col>
      <xdr:colOff>974912</xdr:colOff>
      <xdr:row>85</xdr:row>
      <xdr:rowOff>12246</xdr:rowOff>
    </xdr:to>
    <xdr:sp macro="" textlink="">
      <xdr:nvSpPr>
        <xdr:cNvPr id="13" name="Estrella: 8 puntas 12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SpPr/>
      </xdr:nvSpPr>
      <xdr:spPr>
        <a:xfrm>
          <a:off x="15211425" y="197929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200025</xdr:colOff>
      <xdr:row>83</xdr:row>
      <xdr:rowOff>180975</xdr:rowOff>
    </xdr:from>
    <xdr:to>
      <xdr:col>11</xdr:col>
      <xdr:colOff>441512</xdr:colOff>
      <xdr:row>85</xdr:row>
      <xdr:rowOff>12246</xdr:rowOff>
    </xdr:to>
    <xdr:sp macro="" textlink="">
      <xdr:nvSpPr>
        <xdr:cNvPr id="14" name="Estrella: 8 puntas 13">
          <a:extLst>
            <a:ext uri="{FF2B5EF4-FFF2-40B4-BE49-F238E27FC236}">
              <a16:creationId xmlns:a16="http://schemas.microsoft.com/office/drawing/2014/main" xmlns="" id="{00000000-0008-0000-1700-00000E000000}"/>
            </a:ext>
          </a:extLst>
        </xdr:cNvPr>
        <xdr:cNvSpPr/>
      </xdr:nvSpPr>
      <xdr:spPr>
        <a:xfrm>
          <a:off x="18764250" y="1979295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533400</xdr:colOff>
      <xdr:row>160</xdr:row>
      <xdr:rowOff>0</xdr:rowOff>
    </xdr:from>
    <xdr:to>
      <xdr:col>11</xdr:col>
      <xdr:colOff>774887</xdr:colOff>
      <xdr:row>161</xdr:row>
      <xdr:rowOff>31296</xdr:rowOff>
    </xdr:to>
    <xdr:sp macro="" textlink="">
      <xdr:nvSpPr>
        <xdr:cNvPr id="15" name="Estrella: 8 puntas 14">
          <a:extLst>
            <a:ext uri="{FF2B5EF4-FFF2-40B4-BE49-F238E27FC236}">
              <a16:creationId xmlns:a16="http://schemas.microsoft.com/office/drawing/2014/main" xmlns="" id="{00000000-0008-0000-1700-00000F000000}"/>
            </a:ext>
          </a:extLst>
        </xdr:cNvPr>
        <xdr:cNvSpPr/>
      </xdr:nvSpPr>
      <xdr:spPr>
        <a:xfrm>
          <a:off x="19097625" y="36509325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590550</xdr:colOff>
      <xdr:row>159</xdr:row>
      <xdr:rowOff>190500</xdr:rowOff>
    </xdr:from>
    <xdr:to>
      <xdr:col>8</xdr:col>
      <xdr:colOff>832037</xdr:colOff>
      <xdr:row>161</xdr:row>
      <xdr:rowOff>21771</xdr:rowOff>
    </xdr:to>
    <xdr:sp macro="" textlink="">
      <xdr:nvSpPr>
        <xdr:cNvPr id="16" name="Estrella: 8 puntas 15">
          <a:extLst>
            <a:ext uri="{FF2B5EF4-FFF2-40B4-BE49-F238E27FC236}">
              <a16:creationId xmlns:a16="http://schemas.microsoft.com/office/drawing/2014/main" xmlns="" id="{00000000-0008-0000-1700-000010000000}"/>
            </a:ext>
          </a:extLst>
        </xdr:cNvPr>
        <xdr:cNvSpPr/>
      </xdr:nvSpPr>
      <xdr:spPr>
        <a:xfrm>
          <a:off x="15068550" y="36499800"/>
          <a:ext cx="241487" cy="22179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152400</xdr:colOff>
      <xdr:row>87</xdr:row>
      <xdr:rowOff>142876</xdr:rowOff>
    </xdr:from>
    <xdr:to>
      <xdr:col>3</xdr:col>
      <xdr:colOff>457200</xdr:colOff>
      <xdr:row>97</xdr:row>
      <xdr:rowOff>676276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xmlns="" id="{00000000-0008-0000-1700-000011000000}"/>
            </a:ext>
          </a:extLst>
        </xdr:cNvPr>
        <xdr:cNvSpPr txBox="1"/>
      </xdr:nvSpPr>
      <xdr:spPr>
        <a:xfrm>
          <a:off x="152400" y="20526376"/>
          <a:ext cx="7391400" cy="25146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Balance Presupuestario - LDF (FBLDF) vs Estado Analítico del Ejercicio del Presupuesto de Egresos Detallado - LDF - Clasificación por Objeto del Gasto (F196A) </a:t>
          </a:r>
        </a:p>
        <a:p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600" b="1"/>
            <a:t>Validación:</a:t>
          </a:r>
        </a:p>
        <a:p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A = B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C = D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E = F 	</a:t>
          </a:r>
        </a:p>
        <a:p>
          <a:r>
            <a:rPr lang="es-MX" sz="1400" b="1">
              <a:solidFill>
                <a:schemeClr val="lt1"/>
              </a:solidFill>
              <a:latin typeface="+mn-lt"/>
              <a:ea typeface="+mn-ea"/>
              <a:cs typeface="+mn-cs"/>
            </a:rPr>
            <a:t>	G</a:t>
          </a:r>
          <a:r>
            <a:rPr lang="es-MX" sz="14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= H</a:t>
          </a:r>
          <a:endParaRPr lang="es-MX" sz="14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MX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lvl="1" algn="l"/>
          <a:endParaRPr lang="es-MX" sz="1600" b="1"/>
        </a:p>
      </xdr:txBody>
    </xdr:sp>
    <xdr:clientData/>
  </xdr:twoCellAnchor>
  <xdr:twoCellAnchor>
    <xdr:from>
      <xdr:col>3</xdr:col>
      <xdr:colOff>787494</xdr:colOff>
      <xdr:row>13</xdr:row>
      <xdr:rowOff>190500</xdr:rowOff>
    </xdr:from>
    <xdr:to>
      <xdr:col>11</xdr:col>
      <xdr:colOff>320769</xdr:colOff>
      <xdr:row>83</xdr:row>
      <xdr:rowOff>180975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00000000-0008-0000-1700-000013000000}"/>
            </a:ext>
          </a:extLst>
        </xdr:cNvPr>
        <xdr:cNvCxnSpPr>
          <a:stCxn id="10" idx="6"/>
          <a:endCxn id="14" idx="6"/>
        </xdr:cNvCxnSpPr>
      </xdr:nvCxnSpPr>
      <xdr:spPr>
        <a:xfrm rot="16200000" flipH="1">
          <a:off x="5073744" y="5981700"/>
          <a:ext cx="16611600" cy="11010900"/>
        </a:xfrm>
        <a:prstGeom prst="bentConnector3">
          <a:avLst>
            <a:gd name="adj1" fmla="val -3727"/>
          </a:avLst>
        </a:prstGeom>
        <a:ln w="38100">
          <a:solidFill>
            <a:srgbClr val="00B0F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1120869</xdr:colOff>
      <xdr:row>13</xdr:row>
      <xdr:rowOff>190500</xdr:rowOff>
    </xdr:from>
    <xdr:to>
      <xdr:col>8</xdr:col>
      <xdr:colOff>854169</xdr:colOff>
      <xdr:row>83</xdr:row>
      <xdr:rowOff>180975</xdr:rowOff>
    </xdr:to>
    <xdr:cxnSp macro="">
      <xdr:nvCxnSpPr>
        <xdr:cNvPr id="21" name="Conector: angular 20">
          <a:extLst>
            <a:ext uri="{FF2B5EF4-FFF2-40B4-BE49-F238E27FC236}">
              <a16:creationId xmlns:a16="http://schemas.microsoft.com/office/drawing/2014/main" xmlns="" id="{00000000-0008-0000-1700-000015000000}"/>
            </a:ext>
          </a:extLst>
        </xdr:cNvPr>
        <xdr:cNvCxnSpPr>
          <a:stCxn id="9" idx="6"/>
          <a:endCxn id="13" idx="6"/>
        </xdr:cNvCxnSpPr>
      </xdr:nvCxnSpPr>
      <xdr:spPr>
        <a:xfrm rot="16200000" flipH="1">
          <a:off x="2711544" y="7172325"/>
          <a:ext cx="16611600" cy="8629650"/>
        </a:xfrm>
        <a:prstGeom prst="bentConnector3">
          <a:avLst>
            <a:gd name="adj1" fmla="val -4874"/>
          </a:avLst>
        </a:prstGeom>
        <a:ln w="38100">
          <a:solidFill>
            <a:schemeClr val="accent5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301719</xdr:colOff>
      <xdr:row>16</xdr:row>
      <xdr:rowOff>12246</xdr:rowOff>
    </xdr:from>
    <xdr:to>
      <xdr:col>11</xdr:col>
      <xdr:colOff>654144</xdr:colOff>
      <xdr:row>160</xdr:row>
      <xdr:rowOff>0</xdr:rowOff>
    </xdr:to>
    <xdr:cxnSp macro="">
      <xdr:nvCxnSpPr>
        <xdr:cNvPr id="25" name="Conector: angular 24">
          <a:extLst>
            <a:ext uri="{FF2B5EF4-FFF2-40B4-BE49-F238E27FC236}">
              <a16:creationId xmlns:a16="http://schemas.microsoft.com/office/drawing/2014/main" xmlns="" id="{00000000-0008-0000-1700-000019000000}"/>
            </a:ext>
          </a:extLst>
        </xdr:cNvPr>
        <xdr:cNvCxnSpPr>
          <a:stCxn id="11" idx="2"/>
          <a:endCxn id="15" idx="6"/>
        </xdr:cNvCxnSpPr>
      </xdr:nvCxnSpPr>
      <xdr:spPr>
        <a:xfrm rot="16200000" flipH="1">
          <a:off x="-3149733" y="14141223"/>
          <a:ext cx="32906154" cy="11830050"/>
        </a:xfrm>
        <a:prstGeom prst="bentConnector3">
          <a:avLst>
            <a:gd name="adj1" fmla="val 50231"/>
          </a:avLst>
        </a:prstGeom>
        <a:ln w="38100"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349345</xdr:colOff>
      <xdr:row>16</xdr:row>
      <xdr:rowOff>12245</xdr:rowOff>
    </xdr:from>
    <xdr:to>
      <xdr:col>8</xdr:col>
      <xdr:colOff>711295</xdr:colOff>
      <xdr:row>159</xdr:row>
      <xdr:rowOff>190499</xdr:rowOff>
    </xdr:to>
    <xdr:cxnSp macro="">
      <xdr:nvCxnSpPr>
        <xdr:cNvPr id="27" name="Conector: angular 26">
          <a:extLst>
            <a:ext uri="{FF2B5EF4-FFF2-40B4-BE49-F238E27FC236}">
              <a16:creationId xmlns:a16="http://schemas.microsoft.com/office/drawing/2014/main" xmlns="" id="{00000000-0008-0000-1700-00001B000000}"/>
            </a:ext>
          </a:extLst>
        </xdr:cNvPr>
        <xdr:cNvCxnSpPr>
          <a:stCxn id="12" idx="2"/>
          <a:endCxn id="16" idx="6"/>
        </xdr:cNvCxnSpPr>
      </xdr:nvCxnSpPr>
      <xdr:spPr>
        <a:xfrm rot="16200000" flipH="1">
          <a:off x="-5888170" y="15422335"/>
          <a:ext cx="32896629" cy="9258300"/>
        </a:xfrm>
        <a:prstGeom prst="bentConnector3">
          <a:avLst>
            <a:gd name="adj1" fmla="val 51129"/>
          </a:avLst>
        </a:prstGeom>
        <a:ln w="38100">
          <a:solidFill>
            <a:schemeClr val="accent5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273</xdr:row>
      <xdr:rowOff>52917</xdr:rowOff>
    </xdr:from>
    <xdr:to>
      <xdr:col>15</xdr:col>
      <xdr:colOff>52917</xdr:colOff>
      <xdr:row>277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7424209" y="47611242"/>
          <a:ext cx="905933" cy="6900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14</xdr:col>
      <xdr:colOff>114301</xdr:colOff>
      <xdr:row>35</xdr:row>
      <xdr:rowOff>106073</xdr:rowOff>
    </xdr:from>
    <xdr:to>
      <xdr:col>21</xdr:col>
      <xdr:colOff>57150</xdr:colOff>
      <xdr:row>269</xdr:row>
      <xdr:rowOff>133350</xdr:rowOff>
    </xdr:to>
    <xdr:cxnSp macro="">
      <xdr:nvCxnSpPr>
        <xdr:cNvPr id="4" name="Conector: angula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17" idx="6"/>
          <a:endCxn id="19" idx="4"/>
        </xdr:cNvCxnSpPr>
      </xdr:nvCxnSpPr>
      <xdr:spPr>
        <a:xfrm rot="5400000" flipH="1" flipV="1">
          <a:off x="-7138338" y="22131987"/>
          <a:ext cx="38822602" cy="9744074"/>
        </a:xfrm>
        <a:prstGeom prst="bentConnector2">
          <a:avLst/>
        </a:prstGeom>
        <a:ln w="38100">
          <a:solidFill>
            <a:srgbClr val="00B0F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114302</xdr:colOff>
      <xdr:row>17</xdr:row>
      <xdr:rowOff>106073</xdr:rowOff>
    </xdr:from>
    <xdr:to>
      <xdr:col>21</xdr:col>
      <xdr:colOff>66676</xdr:colOff>
      <xdr:row>269</xdr:row>
      <xdr:rowOff>142875</xdr:rowOff>
    </xdr:to>
    <xdr:cxnSp macro="">
      <xdr:nvCxnSpPr>
        <xdr:cNvPr id="5" name="Conector: angula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>
          <a:stCxn id="13" idx="4"/>
          <a:endCxn id="15" idx="6"/>
        </xdr:cNvCxnSpPr>
      </xdr:nvCxnSpPr>
      <xdr:spPr>
        <a:xfrm rot="10800000" flipV="1">
          <a:off x="8391527" y="3601748"/>
          <a:ext cx="8762999" cy="42823102"/>
        </a:xfrm>
        <a:prstGeom prst="bentConnector2">
          <a:avLst/>
        </a:prstGeom>
        <a:ln w="38100"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56</xdr:row>
      <xdr:rowOff>28574</xdr:rowOff>
    </xdr:from>
    <xdr:to>
      <xdr:col>20</xdr:col>
      <xdr:colOff>104775</xdr:colOff>
      <xdr:row>70</xdr:row>
      <xdr:rowOff>85724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10410825" y="11820524"/>
          <a:ext cx="5353050" cy="23241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Actividades (F6) vs Estado de Variación HP/P</a:t>
          </a:r>
          <a:r>
            <a:rPr lang="es-MX" sz="1400" baseline="0"/>
            <a:t> (F2)</a:t>
          </a:r>
          <a:endParaRPr lang="es-MX" sz="1400"/>
        </a:p>
        <a:p>
          <a:pPr algn="ctr"/>
          <a:endParaRPr lang="es-MX" sz="1400"/>
        </a:p>
        <a:p>
          <a:pPr algn="l"/>
          <a:r>
            <a:rPr lang="es-MX" sz="1400"/>
            <a:t>* El saldo final de la cuenta Ahorro/Desahorro tiene que ser el mismo que aparece en la cuenta correspondiente del Estado de Variaciones en la Hacienda Pública/Patrimonio.</a:t>
          </a:r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</a:t>
          </a:r>
        </a:p>
        <a:p>
          <a:pPr lvl="1" algn="l"/>
          <a:r>
            <a:rPr lang="es-MX" sz="1600" b="1" baseline="0"/>
            <a:t>C = D</a:t>
          </a:r>
          <a:endParaRPr lang="es-MX" sz="1600" b="1"/>
        </a:p>
      </xdr:txBody>
    </xdr:sp>
    <xdr:clientData/>
  </xdr:twoCellAnchor>
  <xdr:twoCellAnchor>
    <xdr:from>
      <xdr:col>18</xdr:col>
      <xdr:colOff>412750</xdr:colOff>
      <xdr:row>51</xdr:row>
      <xdr:rowOff>0</xdr:rowOff>
    </xdr:from>
    <xdr:to>
      <xdr:col>18</xdr:col>
      <xdr:colOff>3206750</xdr:colOff>
      <xdr:row>51</xdr:row>
      <xdr:rowOff>0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488950" y="14954250"/>
          <a:ext cx="279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613833</xdr:colOff>
      <xdr:row>51</xdr:row>
      <xdr:rowOff>0</xdr:rowOff>
    </xdr:from>
    <xdr:to>
      <xdr:col>23</xdr:col>
      <xdr:colOff>508000</xdr:colOff>
      <xdr:row>51</xdr:row>
      <xdr:rowOff>0</xdr:rowOff>
    </xdr:to>
    <xdr:cxnSp macro="">
      <xdr:nvCxnSpPr>
        <xdr:cNvPr id="12" name="6 Conector recto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9891183" y="14954250"/>
          <a:ext cx="23516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17</xdr:row>
      <xdr:rowOff>0</xdr:rowOff>
    </xdr:from>
    <xdr:to>
      <xdr:col>21</xdr:col>
      <xdr:colOff>295276</xdr:colOff>
      <xdr:row>18</xdr:row>
      <xdr:rowOff>12120</xdr:rowOff>
    </xdr:to>
    <xdr:sp macro="" textlink="">
      <xdr:nvSpPr>
        <xdr:cNvPr id="13" name="Estrella: 8 puntas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17154525" y="349567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</xdr:txBody>
    </xdr:sp>
    <xdr:clientData/>
  </xdr:twoCellAnchor>
  <xdr:twoCellAnchor>
    <xdr:from>
      <xdr:col>15</xdr:col>
      <xdr:colOff>0</xdr:colOff>
      <xdr:row>269</xdr:row>
      <xdr:rowOff>142875</xdr:rowOff>
    </xdr:from>
    <xdr:to>
      <xdr:col>15</xdr:col>
      <xdr:colOff>228601</xdr:colOff>
      <xdr:row>271</xdr:row>
      <xdr:rowOff>31170</xdr:rowOff>
    </xdr:to>
    <xdr:sp macro="" textlink="">
      <xdr:nvSpPr>
        <xdr:cNvPr id="15" name="Estrella: 8 puntas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8277225" y="464248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twoCellAnchor>
  <xdr:twoCellAnchor>
    <xdr:from>
      <xdr:col>14</xdr:col>
      <xdr:colOff>0</xdr:colOff>
      <xdr:row>269</xdr:row>
      <xdr:rowOff>133350</xdr:rowOff>
    </xdr:from>
    <xdr:to>
      <xdr:col>14</xdr:col>
      <xdr:colOff>228601</xdr:colOff>
      <xdr:row>271</xdr:row>
      <xdr:rowOff>21645</xdr:rowOff>
    </xdr:to>
    <xdr:sp macro="" textlink="">
      <xdr:nvSpPr>
        <xdr:cNvPr id="17" name="Estrella: 8 puntas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7286625" y="46415325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twoCellAnchor>
  <xdr:twoCellAnchor>
    <xdr:from>
      <xdr:col>21</xdr:col>
      <xdr:colOff>57150</xdr:colOff>
      <xdr:row>35</xdr:row>
      <xdr:rowOff>0</xdr:rowOff>
    </xdr:from>
    <xdr:to>
      <xdr:col>21</xdr:col>
      <xdr:colOff>285751</xdr:colOff>
      <xdr:row>36</xdr:row>
      <xdr:rowOff>12120</xdr:rowOff>
    </xdr:to>
    <xdr:sp macro="" textlink="">
      <xdr:nvSpPr>
        <xdr:cNvPr id="19" name="Estrella: 8 puntas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17145000" y="7486650"/>
          <a:ext cx="228601" cy="21214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500063</xdr:colOff>
      <xdr:row>52</xdr:row>
      <xdr:rowOff>59532</xdr:rowOff>
    </xdr:from>
    <xdr:to>
      <xdr:col>15</xdr:col>
      <xdr:colOff>600075</xdr:colOff>
      <xdr:row>56</xdr:row>
      <xdr:rowOff>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0463213" y="10003632"/>
          <a:ext cx="862012" cy="7024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26</xdr:col>
      <xdr:colOff>0</xdr:colOff>
      <xdr:row>128</xdr:row>
      <xdr:rowOff>0</xdr:rowOff>
    </xdr:from>
    <xdr:to>
      <xdr:col>28</xdr:col>
      <xdr:colOff>9525</xdr:colOff>
      <xdr:row>132</xdr:row>
      <xdr:rowOff>47625</xdr:rowOff>
    </xdr:to>
    <xdr:sp macro="" textlink="">
      <xdr:nvSpPr>
        <xdr:cNvPr id="3" name="5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3926800" y="75076050"/>
          <a:ext cx="1990725" cy="809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16</xdr:col>
      <xdr:colOff>19049</xdr:colOff>
      <xdr:row>45</xdr:row>
      <xdr:rowOff>161924</xdr:rowOff>
    </xdr:from>
    <xdr:to>
      <xdr:col>16</xdr:col>
      <xdr:colOff>260536</xdr:colOff>
      <xdr:row>47</xdr:row>
      <xdr:rowOff>38099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1506199" y="8772524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28574</xdr:colOff>
      <xdr:row>45</xdr:row>
      <xdr:rowOff>152399</xdr:rowOff>
    </xdr:from>
    <xdr:to>
      <xdr:col>17</xdr:col>
      <xdr:colOff>270061</xdr:colOff>
      <xdr:row>47</xdr:row>
      <xdr:rowOff>28574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12277724" y="8762999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21</xdr:col>
      <xdr:colOff>38100</xdr:colOff>
      <xdr:row>6</xdr:row>
      <xdr:rowOff>161925</xdr:rowOff>
    </xdr:from>
    <xdr:to>
      <xdr:col>21</xdr:col>
      <xdr:colOff>279587</xdr:colOff>
      <xdr:row>8</xdr:row>
      <xdr:rowOff>38100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18516600" y="1343025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22</xdr:col>
      <xdr:colOff>66675</xdr:colOff>
      <xdr:row>6</xdr:row>
      <xdr:rowOff>161925</xdr:rowOff>
    </xdr:from>
    <xdr:to>
      <xdr:col>22</xdr:col>
      <xdr:colOff>308162</xdr:colOff>
      <xdr:row>8</xdr:row>
      <xdr:rowOff>38100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19545300" y="1343025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180974</xdr:colOff>
      <xdr:row>58</xdr:row>
      <xdr:rowOff>38100</xdr:rowOff>
    </xdr:from>
    <xdr:to>
      <xdr:col>8</xdr:col>
      <xdr:colOff>380999</xdr:colOff>
      <xdr:row>72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942974" y="11363325"/>
          <a:ext cx="5534025" cy="26289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Flujos de Efectivo (F3n) vs Estado de situación financiera (F1)</a:t>
          </a:r>
        </a:p>
        <a:p>
          <a:pPr algn="l"/>
          <a:endParaRPr lang="es-MX" sz="1400"/>
        </a:p>
        <a:p>
          <a:pPr algn="l"/>
          <a:r>
            <a:rPr lang="es-MX" sz="1400"/>
            <a:t>* Los saldos de las cuentas: efectivo y equivalentes al efectivo al inicio del ejercicio y efectivo y equivalentes al efectivo al final del ejercicio deben ser iguales a los que se muestran en las cuentas correspondientes del Estado de Situación Financiera.</a:t>
          </a:r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</a:t>
          </a:r>
        </a:p>
        <a:p>
          <a:pPr lvl="1" algn="l"/>
          <a:r>
            <a:rPr lang="es-MX" sz="1600" b="1" baseline="0"/>
            <a:t>C = D</a:t>
          </a:r>
          <a:endParaRPr lang="es-MX" sz="1600" b="1"/>
        </a:p>
      </xdr:txBody>
    </xdr:sp>
    <xdr:clientData/>
  </xdr:twoCellAnchor>
  <xdr:twoCellAnchor>
    <xdr:from>
      <xdr:col>17</xdr:col>
      <xdr:colOff>149319</xdr:colOff>
      <xdr:row>8</xdr:row>
      <xdr:rowOff>38100</xdr:rowOff>
    </xdr:from>
    <xdr:to>
      <xdr:col>22</xdr:col>
      <xdr:colOff>187420</xdr:colOff>
      <xdr:row>45</xdr:row>
      <xdr:rowOff>152399</xdr:rowOff>
    </xdr:to>
    <xdr:cxnSp macro="">
      <xdr:nvCxnSpPr>
        <xdr:cNvPr id="10" name="Conector: angula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>
          <a:stCxn id="5" idx="6"/>
          <a:endCxn id="7" idx="2"/>
        </xdr:cNvCxnSpPr>
      </xdr:nvCxnSpPr>
      <xdr:spPr>
        <a:xfrm rot="5400000" flipH="1" flipV="1">
          <a:off x="12450857" y="1547812"/>
          <a:ext cx="7162799" cy="7267576"/>
        </a:xfrm>
        <a:prstGeom prst="bentConnector3">
          <a:avLst>
            <a:gd name="adj1" fmla="val 49468"/>
          </a:avLst>
        </a:prstGeom>
        <a:ln w="38100">
          <a:solidFill>
            <a:srgbClr val="92D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139792</xdr:colOff>
      <xdr:row>8</xdr:row>
      <xdr:rowOff>38101</xdr:rowOff>
    </xdr:from>
    <xdr:to>
      <xdr:col>21</xdr:col>
      <xdr:colOff>158843</xdr:colOff>
      <xdr:row>45</xdr:row>
      <xdr:rowOff>161925</xdr:rowOff>
    </xdr:to>
    <xdr:cxnSp macro="">
      <xdr:nvCxnSpPr>
        <xdr:cNvPr id="13" name="Conector: angula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>
          <a:stCxn id="4" idx="6"/>
          <a:endCxn id="6" idx="2"/>
        </xdr:cNvCxnSpPr>
      </xdr:nvCxnSpPr>
      <xdr:spPr>
        <a:xfrm rot="5400000" flipH="1" flipV="1">
          <a:off x="11545981" y="1681162"/>
          <a:ext cx="7172324" cy="7010401"/>
        </a:xfrm>
        <a:prstGeom prst="bentConnector3">
          <a:avLst>
            <a:gd name="adj1" fmla="val 57039"/>
          </a:avLst>
        </a:prstGeom>
        <a:ln w="38100">
          <a:solidFill>
            <a:srgbClr val="00B0F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3000375</xdr:colOff>
      <xdr:row>128</xdr:row>
      <xdr:rowOff>0</xdr:rowOff>
    </xdr:from>
    <xdr:to>
      <xdr:col>7</xdr:col>
      <xdr:colOff>497417</xdr:colOff>
      <xdr:row>135</xdr:row>
      <xdr:rowOff>47625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677525" y="18983325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15</xdr:col>
      <xdr:colOff>578910</xdr:colOff>
      <xdr:row>109</xdr:row>
      <xdr:rowOff>60328</xdr:rowOff>
    </xdr:from>
    <xdr:to>
      <xdr:col>16</xdr:col>
      <xdr:colOff>684744</xdr:colOff>
      <xdr:row>113</xdr:row>
      <xdr:rowOff>180976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7798860" y="20396203"/>
          <a:ext cx="1153584" cy="8826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3</xdr:col>
      <xdr:colOff>195582</xdr:colOff>
      <xdr:row>11</xdr:row>
      <xdr:rowOff>28575</xdr:rowOff>
    </xdr:from>
    <xdr:to>
      <xdr:col>12</xdr:col>
      <xdr:colOff>368394</xdr:colOff>
      <xdr:row>121</xdr:row>
      <xdr:rowOff>114300</xdr:rowOff>
    </xdr:to>
    <xdr:cxnSp macro="">
      <xdr:nvCxnSpPr>
        <xdr:cNvPr id="5" name="Conector: angular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>
          <a:stCxn id="12" idx="2"/>
          <a:endCxn id="11" idx="6"/>
        </xdr:cNvCxnSpPr>
      </xdr:nvCxnSpPr>
      <xdr:spPr>
        <a:xfrm rot="5400000">
          <a:off x="1805988" y="6695394"/>
          <a:ext cx="21374100" cy="12460062"/>
        </a:xfrm>
        <a:prstGeom prst="bentConnector3">
          <a:avLst>
            <a:gd name="adj1" fmla="val 48396"/>
          </a:avLst>
        </a:prstGeom>
        <a:ln w="38100">
          <a:solidFill>
            <a:schemeClr val="accent4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139795</xdr:colOff>
      <xdr:row>11</xdr:row>
      <xdr:rowOff>28575</xdr:rowOff>
    </xdr:from>
    <xdr:to>
      <xdr:col>15</xdr:col>
      <xdr:colOff>349345</xdr:colOff>
      <xdr:row>121</xdr:row>
      <xdr:rowOff>123825</xdr:rowOff>
    </xdr:to>
    <xdr:cxnSp macro="">
      <xdr:nvCxnSpPr>
        <xdr:cNvPr id="7" name="Conector: angula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>
          <a:stCxn id="13" idx="2"/>
          <a:endCxn id="10" idx="6"/>
        </xdr:cNvCxnSpPr>
      </xdr:nvCxnSpPr>
      <xdr:spPr>
        <a:xfrm rot="5400000">
          <a:off x="2844895" y="4619625"/>
          <a:ext cx="21383625" cy="16621125"/>
        </a:xfrm>
        <a:prstGeom prst="bentConnector3">
          <a:avLst>
            <a:gd name="adj1" fmla="val 50000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121</xdr:row>
      <xdr:rowOff>123825</xdr:rowOff>
    </xdr:from>
    <xdr:to>
      <xdr:col>2</xdr:col>
      <xdr:colOff>260537</xdr:colOff>
      <xdr:row>123</xdr:row>
      <xdr:rowOff>59871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/>
      </xdr:nvSpPr>
      <xdr:spPr>
        <a:xfrm>
          <a:off x="5105400" y="2362200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77560</xdr:colOff>
      <xdr:row>121</xdr:row>
      <xdr:rowOff>114300</xdr:rowOff>
    </xdr:from>
    <xdr:to>
      <xdr:col>3</xdr:col>
      <xdr:colOff>313604</xdr:colOff>
      <xdr:row>123</xdr:row>
      <xdr:rowOff>50346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6144985" y="2361247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247650</xdr:colOff>
      <xdr:row>9</xdr:row>
      <xdr:rowOff>161925</xdr:rowOff>
    </xdr:from>
    <xdr:to>
      <xdr:col>12</xdr:col>
      <xdr:colOff>489137</xdr:colOff>
      <xdr:row>11</xdr:row>
      <xdr:rowOff>28575</xdr:rowOff>
    </xdr:to>
    <xdr:sp macro="" textlink="">
      <xdr:nvSpPr>
        <xdr:cNvPr id="12" name="Estrella: 8 puntas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8602325" y="198120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228600</xdr:colOff>
      <xdr:row>9</xdr:row>
      <xdr:rowOff>161925</xdr:rowOff>
    </xdr:from>
    <xdr:to>
      <xdr:col>15</xdr:col>
      <xdr:colOff>470087</xdr:colOff>
      <xdr:row>11</xdr:row>
      <xdr:rowOff>28575</xdr:rowOff>
    </xdr:to>
    <xdr:sp macro="" textlink="">
      <xdr:nvSpPr>
        <xdr:cNvPr id="13" name="Estrella: 8 puntas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/>
      </xdr:nvSpPr>
      <xdr:spPr>
        <a:xfrm>
          <a:off x="21726525" y="1981200"/>
          <a:ext cx="241487" cy="257175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133</xdr:row>
      <xdr:rowOff>0</xdr:rowOff>
    </xdr:from>
    <xdr:to>
      <xdr:col>3</xdr:col>
      <xdr:colOff>47625</xdr:colOff>
      <xdr:row>150</xdr:row>
      <xdr:rowOff>28575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581025" y="25450800"/>
          <a:ext cx="5534025" cy="26289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situación financiera (F1) vs Estado Analítico del Activo (F5)</a:t>
          </a:r>
        </a:p>
        <a:p>
          <a:pPr algn="l"/>
          <a:endParaRPr lang="es-MX" sz="1400"/>
        </a:p>
        <a:p>
          <a:pPr algn="l"/>
          <a:r>
            <a:rPr lang="es-MX" sz="1400"/>
            <a:t>* Los saldos de cada uno de los rubros del activo deben ser los mismos que los que se muestran en el Estado Analítico del Activo.</a:t>
          </a:r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</a:t>
          </a:r>
        </a:p>
        <a:p>
          <a:pPr lvl="1" algn="l"/>
          <a:r>
            <a:rPr lang="es-MX" sz="1600" b="1" baseline="0"/>
            <a:t>C = D</a:t>
          </a:r>
          <a:endParaRPr lang="es-MX" sz="16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3000375</xdr:colOff>
      <xdr:row>128</xdr:row>
      <xdr:rowOff>0</xdr:rowOff>
    </xdr:from>
    <xdr:to>
      <xdr:col>7</xdr:col>
      <xdr:colOff>497417</xdr:colOff>
      <xdr:row>135</xdr:row>
      <xdr:rowOff>47625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677525" y="24593550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7</xdr:col>
      <xdr:colOff>250367</xdr:colOff>
      <xdr:row>94</xdr:row>
      <xdr:rowOff>114300</xdr:rowOff>
    </xdr:from>
    <xdr:to>
      <xdr:col>7</xdr:col>
      <xdr:colOff>498657</xdr:colOff>
      <xdr:row>96</xdr:row>
      <xdr:rowOff>59871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11802831" y="16429264"/>
          <a:ext cx="248290" cy="25853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249010</xdr:colOff>
      <xdr:row>94</xdr:row>
      <xdr:rowOff>104775</xdr:rowOff>
    </xdr:from>
    <xdr:to>
      <xdr:col>8</xdr:col>
      <xdr:colOff>485054</xdr:colOff>
      <xdr:row>96</xdr:row>
      <xdr:rowOff>50346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12781189" y="16419739"/>
          <a:ext cx="236044" cy="258536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754206</xdr:colOff>
      <xdr:row>73</xdr:row>
      <xdr:rowOff>64078</xdr:rowOff>
    </xdr:from>
    <xdr:to>
      <xdr:col>52</xdr:col>
      <xdr:colOff>96981</xdr:colOff>
      <xdr:row>99</xdr:row>
      <xdr:rowOff>140278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/>
      </xdr:nvSpPr>
      <xdr:spPr>
        <a:xfrm>
          <a:off x="14251131" y="13075228"/>
          <a:ext cx="8105775" cy="38100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/>
            <a:t>Estado de situación financiera (F1) vs Informe Analítico de la Deuda Pública y Otros Pasivos - LDF (F9)</a:t>
          </a:r>
        </a:p>
        <a:p>
          <a:pPr algn="l"/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* Los saldos de los rubros que integran el Total del Pasivo debe ser el mismo importe reflejado en el Total de la Deuda Pública y Otros Pasivos del Informe Analítico de la Deuda Pública y Otros Pasivos - LDF.</a:t>
          </a:r>
          <a:r>
            <a:rPr lang="es-MX" sz="1600" b="1"/>
            <a:t> </a:t>
          </a:r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 	E = F 	I = J</a:t>
          </a:r>
        </a:p>
        <a:p>
          <a:pPr lvl="1" algn="l"/>
          <a:r>
            <a:rPr lang="es-MX" sz="1600" b="1" baseline="0"/>
            <a:t>C = D		G = H	M = N</a:t>
          </a:r>
        </a:p>
        <a:p>
          <a:pPr lvl="1" algn="l"/>
          <a:r>
            <a:rPr lang="es-MX" sz="1600" b="1" baseline="0"/>
            <a:t>O = P		K = L	Q = R</a:t>
          </a:r>
        </a:p>
        <a:p>
          <a:pPr lvl="1" algn="l"/>
          <a:r>
            <a:rPr lang="es-MX" sz="1600" b="1" baseline="0"/>
            <a:t>S = T		W = X	Y = Z</a:t>
          </a:r>
        </a:p>
        <a:p>
          <a:pPr lvl="1" algn="l"/>
          <a:r>
            <a:rPr lang="es-MX" sz="1600" b="1" baseline="0"/>
            <a:t>AA = BB</a:t>
          </a:r>
          <a:endParaRPr lang="es-MX" sz="1600" b="1"/>
        </a:p>
      </xdr:txBody>
    </xdr:sp>
    <xdr:clientData/>
  </xdr:twoCellAnchor>
  <xdr:twoCellAnchor>
    <xdr:from>
      <xdr:col>30</xdr:col>
      <xdr:colOff>38100</xdr:colOff>
      <xdr:row>49</xdr:row>
      <xdr:rowOff>28575</xdr:rowOff>
    </xdr:from>
    <xdr:to>
      <xdr:col>35</xdr:col>
      <xdr:colOff>144463</xdr:colOff>
      <xdr:row>52</xdr:row>
      <xdr:rowOff>104775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3848100" y="92106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8</xdr:col>
      <xdr:colOff>367033</xdr:colOff>
      <xdr:row>19</xdr:row>
      <xdr:rowOff>21771</xdr:rowOff>
    </xdr:from>
    <xdr:to>
      <xdr:col>23</xdr:col>
      <xdr:colOff>139795</xdr:colOff>
      <xdr:row>94</xdr:row>
      <xdr:rowOff>104775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>
          <a:stCxn id="7" idx="6"/>
          <a:endCxn id="32" idx="2"/>
        </xdr:cNvCxnSpPr>
      </xdr:nvCxnSpPr>
      <xdr:spPr>
        <a:xfrm rot="5400000" flipH="1" flipV="1">
          <a:off x="8498662" y="8028214"/>
          <a:ext cx="12792075" cy="3990976"/>
        </a:xfrm>
        <a:prstGeom prst="bentConnector3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374512</xdr:colOff>
      <xdr:row>19</xdr:row>
      <xdr:rowOff>31297</xdr:rowOff>
    </xdr:from>
    <xdr:to>
      <xdr:col>51</xdr:col>
      <xdr:colOff>176532</xdr:colOff>
      <xdr:row>94</xdr:row>
      <xdr:rowOff>114301</xdr:rowOff>
    </xdr:to>
    <xdr:cxnSp macro="">
      <xdr:nvCxnSpPr>
        <xdr:cNvPr id="15" name="Conector: angula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>
          <a:stCxn id="6" idx="6"/>
          <a:endCxn id="33" idx="2"/>
        </xdr:cNvCxnSpPr>
      </xdr:nvCxnSpPr>
      <xdr:spPr>
        <a:xfrm rot="5400000" flipH="1" flipV="1">
          <a:off x="10697913" y="4866253"/>
          <a:ext cx="12792075" cy="10333949"/>
        </a:xfrm>
        <a:prstGeom prst="bentConnector3">
          <a:avLst>
            <a:gd name="adj1" fmla="val 46809"/>
          </a:avLst>
        </a:prstGeom>
        <a:ln w="38100">
          <a:solidFill>
            <a:schemeClr val="accent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120743</xdr:colOff>
      <xdr:row>9</xdr:row>
      <xdr:rowOff>169719</xdr:rowOff>
    </xdr:from>
    <xdr:to>
      <xdr:col>52</xdr:col>
      <xdr:colOff>138431</xdr:colOff>
      <xdr:row>23</xdr:row>
      <xdr:rowOff>104776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>
          <a:stCxn id="30" idx="6"/>
          <a:endCxn id="34" idx="6"/>
        </xdr:cNvCxnSpPr>
      </xdr:nvCxnSpPr>
      <xdr:spPr>
        <a:xfrm rot="5400000" flipH="1" flipV="1">
          <a:off x="15739764" y="-2322120"/>
          <a:ext cx="2567420" cy="10737643"/>
        </a:xfrm>
        <a:prstGeom prst="bentConnector3">
          <a:avLst>
            <a:gd name="adj1" fmla="val 108904"/>
          </a:avLst>
        </a:prstGeom>
        <a:ln w="38100">
          <a:solidFill>
            <a:schemeClr val="accent2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23</xdr:row>
      <xdr:rowOff>104775</xdr:rowOff>
    </xdr:from>
    <xdr:to>
      <xdr:col>7</xdr:col>
      <xdr:colOff>241487</xdr:colOff>
      <xdr:row>25</xdr:row>
      <xdr:rowOff>21771</xdr:rowOff>
    </xdr:to>
    <xdr:sp macro="" textlink="">
      <xdr:nvSpPr>
        <xdr:cNvPr id="30" name="Estrella: 8 puntas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/>
      </xdr:nvSpPr>
      <xdr:spPr>
        <a:xfrm>
          <a:off x="11534775" y="43148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266696</xdr:colOff>
      <xdr:row>23</xdr:row>
      <xdr:rowOff>133350</xdr:rowOff>
    </xdr:from>
    <xdr:to>
      <xdr:col>8</xdr:col>
      <xdr:colOff>502740</xdr:colOff>
      <xdr:row>25</xdr:row>
      <xdr:rowOff>50346</xdr:rowOff>
    </xdr:to>
    <xdr:sp macro="" textlink="">
      <xdr:nvSpPr>
        <xdr:cNvPr id="31" name="Estrella: 8 puntas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/>
      </xdr:nvSpPr>
      <xdr:spPr>
        <a:xfrm>
          <a:off x="12782546" y="4343400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23</xdr:col>
      <xdr:colOff>19050</xdr:colOff>
      <xdr:row>17</xdr:row>
      <xdr:rowOff>152400</xdr:rowOff>
    </xdr:from>
    <xdr:to>
      <xdr:col>24</xdr:col>
      <xdr:colOff>70037</xdr:colOff>
      <xdr:row>19</xdr:row>
      <xdr:rowOff>21771</xdr:rowOff>
    </xdr:to>
    <xdr:sp macro="" textlink="">
      <xdr:nvSpPr>
        <xdr:cNvPr id="32" name="Estrella: 8 puntas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/>
      </xdr:nvSpPr>
      <xdr:spPr>
        <a:xfrm>
          <a:off x="16754475" y="33623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51</xdr:col>
      <xdr:colOff>58510</xdr:colOff>
      <xdr:row>17</xdr:row>
      <xdr:rowOff>161925</xdr:rowOff>
    </xdr:from>
    <xdr:to>
      <xdr:col>52</xdr:col>
      <xdr:colOff>104054</xdr:colOff>
      <xdr:row>19</xdr:row>
      <xdr:rowOff>31296</xdr:rowOff>
    </xdr:to>
    <xdr:sp macro="" textlink="">
      <xdr:nvSpPr>
        <xdr:cNvPr id="33" name="Estrella: 8 puntas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/>
      </xdr:nvSpPr>
      <xdr:spPr>
        <a:xfrm>
          <a:off x="22127935" y="3371850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52</xdr:col>
      <xdr:colOff>20410</xdr:colOff>
      <xdr:row>9</xdr:row>
      <xdr:rowOff>169718</xdr:rowOff>
    </xdr:from>
    <xdr:to>
      <xdr:col>53</xdr:col>
      <xdr:colOff>65954</xdr:colOff>
      <xdr:row>11</xdr:row>
      <xdr:rowOff>39089</xdr:rowOff>
    </xdr:to>
    <xdr:sp macro="" textlink="">
      <xdr:nvSpPr>
        <xdr:cNvPr id="34" name="Estrella: 8 puntas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/>
      </xdr:nvSpPr>
      <xdr:spPr>
        <a:xfrm>
          <a:off x="22274274" y="1762991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</a:p>
      </xdr:txBody>
    </xdr:sp>
    <xdr:clientData/>
  </xdr:twoCellAnchor>
  <xdr:twoCellAnchor>
    <xdr:from>
      <xdr:col>24</xdr:col>
      <xdr:colOff>58510</xdr:colOff>
      <xdr:row>9</xdr:row>
      <xdr:rowOff>161925</xdr:rowOff>
    </xdr:from>
    <xdr:to>
      <xdr:col>25</xdr:col>
      <xdr:colOff>104054</xdr:colOff>
      <xdr:row>11</xdr:row>
      <xdr:rowOff>31296</xdr:rowOff>
    </xdr:to>
    <xdr:sp macro="" textlink="">
      <xdr:nvSpPr>
        <xdr:cNvPr id="35" name="Estrella: 8 puntas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/>
      </xdr:nvSpPr>
      <xdr:spPr>
        <a:xfrm>
          <a:off x="16984435" y="1752600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28575</xdr:colOff>
      <xdr:row>13</xdr:row>
      <xdr:rowOff>262370</xdr:rowOff>
    </xdr:from>
    <xdr:to>
      <xdr:col>52</xdr:col>
      <xdr:colOff>141896</xdr:colOff>
      <xdr:row>70</xdr:row>
      <xdr:rowOff>77560</xdr:rowOff>
    </xdr:to>
    <xdr:cxnSp macro="">
      <xdr:nvCxnSpPr>
        <xdr:cNvPr id="41" name="Conector: angular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>
          <a:stCxn id="50" idx="6"/>
          <a:endCxn id="48" idx="4"/>
        </xdr:cNvCxnSpPr>
      </xdr:nvCxnSpPr>
      <xdr:spPr>
        <a:xfrm rot="16200000" flipH="1" flipV="1">
          <a:off x="11919368" y="2260759"/>
          <a:ext cx="10119508" cy="10833276"/>
        </a:xfrm>
        <a:prstGeom prst="bentConnector4">
          <a:avLst>
            <a:gd name="adj1" fmla="val -2259"/>
            <a:gd name="adj2" fmla="val 102110"/>
          </a:avLst>
        </a:prstGeom>
        <a:ln w="38100">
          <a:solidFill>
            <a:schemeClr val="accent4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69</xdr:row>
      <xdr:rowOff>95250</xdr:rowOff>
    </xdr:from>
    <xdr:to>
      <xdr:col>7</xdr:col>
      <xdr:colOff>270062</xdr:colOff>
      <xdr:row>71</xdr:row>
      <xdr:rowOff>59871</xdr:rowOff>
    </xdr:to>
    <xdr:sp macro="" textlink="">
      <xdr:nvSpPr>
        <xdr:cNvPr id="48" name="Estrella: 8 puntas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SpPr/>
      </xdr:nvSpPr>
      <xdr:spPr>
        <a:xfrm>
          <a:off x="11563350" y="1253490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58510</xdr:colOff>
      <xdr:row>69</xdr:row>
      <xdr:rowOff>104775</xdr:rowOff>
    </xdr:from>
    <xdr:to>
      <xdr:col>8</xdr:col>
      <xdr:colOff>294554</xdr:colOff>
      <xdr:row>71</xdr:row>
      <xdr:rowOff>69396</xdr:rowOff>
    </xdr:to>
    <xdr:sp macro="" textlink="">
      <xdr:nvSpPr>
        <xdr:cNvPr id="49" name="Estrella: 8 puntas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SpPr/>
      </xdr:nvSpPr>
      <xdr:spPr>
        <a:xfrm>
          <a:off x="12574360" y="1254442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52</xdr:col>
      <xdr:colOff>23874</xdr:colOff>
      <xdr:row>13</xdr:row>
      <xdr:rowOff>262370</xdr:rowOff>
    </xdr:from>
    <xdr:to>
      <xdr:col>53</xdr:col>
      <xdr:colOff>69418</xdr:colOff>
      <xdr:row>15</xdr:row>
      <xdr:rowOff>36491</xdr:rowOff>
    </xdr:to>
    <xdr:sp macro="" textlink="">
      <xdr:nvSpPr>
        <xdr:cNvPr id="50" name="Estrella: 8 puntas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SpPr/>
      </xdr:nvSpPr>
      <xdr:spPr>
        <a:xfrm>
          <a:off x="22277738" y="2617643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</a:t>
          </a:r>
        </a:p>
      </xdr:txBody>
    </xdr:sp>
    <xdr:clientData/>
  </xdr:twoCellAnchor>
  <xdr:twoCellAnchor>
    <xdr:from>
      <xdr:col>24</xdr:col>
      <xdr:colOff>71499</xdr:colOff>
      <xdr:row>13</xdr:row>
      <xdr:rowOff>279688</xdr:rowOff>
    </xdr:from>
    <xdr:to>
      <xdr:col>25</xdr:col>
      <xdr:colOff>117043</xdr:colOff>
      <xdr:row>15</xdr:row>
      <xdr:rowOff>53809</xdr:rowOff>
    </xdr:to>
    <xdr:sp macro="" textlink="">
      <xdr:nvSpPr>
        <xdr:cNvPr id="51" name="Estrella: 8 puntas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SpPr/>
      </xdr:nvSpPr>
      <xdr:spPr>
        <a:xfrm>
          <a:off x="16991363" y="2634961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502741</xdr:colOff>
      <xdr:row>10</xdr:row>
      <xdr:rowOff>96611</xdr:rowOff>
    </xdr:from>
    <xdr:to>
      <xdr:col>24</xdr:col>
      <xdr:colOff>58511</xdr:colOff>
      <xdr:row>24</xdr:row>
      <xdr:rowOff>115661</xdr:rowOff>
    </xdr:to>
    <xdr:cxnSp macro="">
      <xdr:nvCxnSpPr>
        <xdr:cNvPr id="26" name="Conector: angular 44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>
          <a:stCxn id="35" idx="4"/>
          <a:endCxn id="31" idx="0"/>
        </xdr:cNvCxnSpPr>
      </xdr:nvCxnSpPr>
      <xdr:spPr>
        <a:xfrm rot="10800000" flipV="1">
          <a:off x="13018591" y="1877786"/>
          <a:ext cx="3965845" cy="2590800"/>
        </a:xfrm>
        <a:prstGeom prst="bentConnector3">
          <a:avLst>
            <a:gd name="adj1" fmla="val 76660"/>
          </a:avLst>
        </a:prstGeom>
        <a:ln w="38100">
          <a:solidFill>
            <a:schemeClr val="accent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57146</xdr:colOff>
      <xdr:row>25</xdr:row>
      <xdr:rowOff>158996</xdr:rowOff>
    </xdr:from>
    <xdr:to>
      <xdr:col>8</xdr:col>
      <xdr:colOff>293190</xdr:colOff>
      <xdr:row>27</xdr:row>
      <xdr:rowOff>28367</xdr:rowOff>
    </xdr:to>
    <xdr:sp macro="" textlink="">
      <xdr:nvSpPr>
        <xdr:cNvPr id="37" name="Estrella: 8 puntas 30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/>
      </xdr:nvSpPr>
      <xdr:spPr>
        <a:xfrm>
          <a:off x="12578858" y="4716342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23</xdr:col>
      <xdr:colOff>123825</xdr:colOff>
      <xdr:row>11</xdr:row>
      <xdr:rowOff>171450</xdr:rowOff>
    </xdr:from>
    <xdr:to>
      <xdr:col>24</xdr:col>
      <xdr:colOff>169369</xdr:colOff>
      <xdr:row>13</xdr:row>
      <xdr:rowOff>40821</xdr:rowOff>
    </xdr:to>
    <xdr:sp macro="" textlink="">
      <xdr:nvSpPr>
        <xdr:cNvPr id="38" name="Estrella: 8 puntas 30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/>
      </xdr:nvSpPr>
      <xdr:spPr>
        <a:xfrm>
          <a:off x="16859250" y="214312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293190</xdr:colOff>
      <xdr:row>12</xdr:row>
      <xdr:rowOff>106136</xdr:rowOff>
    </xdr:from>
    <xdr:to>
      <xdr:col>23</xdr:col>
      <xdr:colOff>123825</xdr:colOff>
      <xdr:row>26</xdr:row>
      <xdr:rowOff>93682</xdr:rowOff>
    </xdr:to>
    <xdr:cxnSp macro="">
      <xdr:nvCxnSpPr>
        <xdr:cNvPr id="39" name="Conector: angular 44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>
          <a:stCxn id="38" idx="4"/>
          <a:endCxn id="37" idx="0"/>
        </xdr:cNvCxnSpPr>
      </xdr:nvCxnSpPr>
      <xdr:spPr>
        <a:xfrm rot="10800000" flipV="1">
          <a:off x="12814902" y="2267578"/>
          <a:ext cx="4050942" cy="2573950"/>
        </a:xfrm>
        <a:prstGeom prst="bentConnector3">
          <a:avLst>
            <a:gd name="adj1" fmla="val 50000"/>
          </a:avLst>
        </a:prstGeom>
        <a:ln w="38100">
          <a:solidFill>
            <a:schemeClr val="accent6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193960</xdr:colOff>
      <xdr:row>28</xdr:row>
      <xdr:rowOff>164522</xdr:rowOff>
    </xdr:from>
    <xdr:to>
      <xdr:col>8</xdr:col>
      <xdr:colOff>430004</xdr:colOff>
      <xdr:row>30</xdr:row>
      <xdr:rowOff>33893</xdr:rowOff>
    </xdr:to>
    <xdr:sp macro="" textlink="">
      <xdr:nvSpPr>
        <xdr:cNvPr id="40" name="Estrella: 8 puntas 30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12706346" y="5299363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25</xdr:col>
      <xdr:colOff>190495</xdr:colOff>
      <xdr:row>10</xdr:row>
      <xdr:rowOff>169717</xdr:rowOff>
    </xdr:from>
    <xdr:to>
      <xdr:col>27</xdr:col>
      <xdr:colOff>45539</xdr:colOff>
      <xdr:row>12</xdr:row>
      <xdr:rowOff>39088</xdr:rowOff>
    </xdr:to>
    <xdr:sp macro="" textlink="">
      <xdr:nvSpPr>
        <xdr:cNvPr id="42" name="Estrella: 8 puntas 30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SpPr/>
      </xdr:nvSpPr>
      <xdr:spPr>
        <a:xfrm>
          <a:off x="17300859" y="1953490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430005</xdr:colOff>
      <xdr:row>11</xdr:row>
      <xdr:rowOff>104402</xdr:rowOff>
    </xdr:from>
    <xdr:to>
      <xdr:col>25</xdr:col>
      <xdr:colOff>190496</xdr:colOff>
      <xdr:row>29</xdr:row>
      <xdr:rowOff>99207</xdr:rowOff>
    </xdr:to>
    <xdr:cxnSp macro="">
      <xdr:nvCxnSpPr>
        <xdr:cNvPr id="44" name="Conector: angular 44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>
          <a:stCxn id="42" idx="4"/>
          <a:endCxn id="40" idx="0"/>
        </xdr:cNvCxnSpPr>
      </xdr:nvCxnSpPr>
      <xdr:spPr>
        <a:xfrm rot="10800000" flipV="1">
          <a:off x="12942391" y="2078675"/>
          <a:ext cx="4358469" cy="3345873"/>
        </a:xfrm>
        <a:prstGeom prst="bentConnector3">
          <a:avLst>
            <a:gd name="adj1" fmla="val 50000"/>
          </a:avLst>
        </a:prstGeom>
        <a:ln w="38100">
          <a:solidFill>
            <a:schemeClr val="accent1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294555</xdr:colOff>
      <xdr:row>14</xdr:row>
      <xdr:rowOff>119123</xdr:rowOff>
    </xdr:from>
    <xdr:to>
      <xdr:col>24</xdr:col>
      <xdr:colOff>71500</xdr:colOff>
      <xdr:row>70</xdr:row>
      <xdr:rowOff>87084</xdr:rowOff>
    </xdr:to>
    <xdr:cxnSp macro="">
      <xdr:nvCxnSpPr>
        <xdr:cNvPr id="46" name="Conector: angular 44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CxnSpPr>
          <a:stCxn id="51" idx="4"/>
          <a:endCxn id="49" idx="0"/>
        </xdr:cNvCxnSpPr>
      </xdr:nvCxnSpPr>
      <xdr:spPr>
        <a:xfrm rot="10800000" flipV="1">
          <a:off x="12806941" y="2760146"/>
          <a:ext cx="4184423" cy="9986529"/>
        </a:xfrm>
        <a:prstGeom prst="bentConnector3">
          <a:avLst>
            <a:gd name="adj1" fmla="val 21236"/>
          </a:avLst>
        </a:prstGeom>
        <a:ln w="38100">
          <a:solidFill>
            <a:schemeClr val="accent5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70633</xdr:colOff>
      <xdr:row>67</xdr:row>
      <xdr:rowOff>101311</xdr:rowOff>
    </xdr:from>
    <xdr:to>
      <xdr:col>8</xdr:col>
      <xdr:colOff>306677</xdr:colOff>
      <xdr:row>69</xdr:row>
      <xdr:rowOff>65932</xdr:rowOff>
    </xdr:to>
    <xdr:sp macro="" textlink="">
      <xdr:nvSpPr>
        <xdr:cNvPr id="47" name="Estrella: 8 puntas 48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SpPr/>
      </xdr:nvSpPr>
      <xdr:spPr>
        <a:xfrm>
          <a:off x="12583019" y="12319288"/>
          <a:ext cx="236044" cy="25903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25</xdr:col>
      <xdr:colOff>111331</xdr:colOff>
      <xdr:row>14</xdr:row>
      <xdr:rowOff>146338</xdr:rowOff>
    </xdr:from>
    <xdr:to>
      <xdr:col>26</xdr:col>
      <xdr:colOff>156875</xdr:colOff>
      <xdr:row>16</xdr:row>
      <xdr:rowOff>15709</xdr:rowOff>
    </xdr:to>
    <xdr:sp macro="" textlink="">
      <xdr:nvSpPr>
        <xdr:cNvPr id="52" name="Estrella: 8 puntas 50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SpPr/>
      </xdr:nvSpPr>
      <xdr:spPr>
        <a:xfrm>
          <a:off x="17221695" y="2787361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306677</xdr:colOff>
      <xdr:row>15</xdr:row>
      <xdr:rowOff>81024</xdr:rowOff>
    </xdr:from>
    <xdr:to>
      <xdr:col>25</xdr:col>
      <xdr:colOff>111331</xdr:colOff>
      <xdr:row>68</xdr:row>
      <xdr:rowOff>83621</xdr:rowOff>
    </xdr:to>
    <xdr:cxnSp macro="">
      <xdr:nvCxnSpPr>
        <xdr:cNvPr id="53" name="Conector: angular 44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>
          <a:stCxn id="52" idx="4"/>
          <a:endCxn id="47" idx="0"/>
        </xdr:cNvCxnSpPr>
      </xdr:nvCxnSpPr>
      <xdr:spPr>
        <a:xfrm rot="10800000" flipV="1">
          <a:off x="12819063" y="2912547"/>
          <a:ext cx="4402632" cy="9536256"/>
        </a:xfrm>
        <a:prstGeom prst="bentConnector3">
          <a:avLst>
            <a:gd name="adj1" fmla="val 50000"/>
          </a:avLst>
        </a:prstGeom>
        <a:ln w="38100">
          <a:solidFill>
            <a:schemeClr val="accent4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64572</xdr:colOff>
      <xdr:row>15</xdr:row>
      <xdr:rowOff>160192</xdr:rowOff>
    </xdr:from>
    <xdr:to>
      <xdr:col>25</xdr:col>
      <xdr:colOff>110116</xdr:colOff>
      <xdr:row>17</xdr:row>
      <xdr:rowOff>29563</xdr:rowOff>
    </xdr:to>
    <xdr:sp macro="" textlink="">
      <xdr:nvSpPr>
        <xdr:cNvPr id="54" name="Estrella: 8 puntas 50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SpPr/>
      </xdr:nvSpPr>
      <xdr:spPr>
        <a:xfrm>
          <a:off x="16984436" y="299171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44656</xdr:colOff>
      <xdr:row>71</xdr:row>
      <xdr:rowOff>92653</xdr:rowOff>
    </xdr:from>
    <xdr:to>
      <xdr:col>8</xdr:col>
      <xdr:colOff>280700</xdr:colOff>
      <xdr:row>73</xdr:row>
      <xdr:rowOff>57273</xdr:rowOff>
    </xdr:to>
    <xdr:sp macro="" textlink="">
      <xdr:nvSpPr>
        <xdr:cNvPr id="55" name="Estrella: 8 puntas 48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SpPr/>
      </xdr:nvSpPr>
      <xdr:spPr>
        <a:xfrm>
          <a:off x="12557042" y="12899448"/>
          <a:ext cx="236044" cy="25903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280700</xdr:colOff>
      <xdr:row>16</xdr:row>
      <xdr:rowOff>94878</xdr:rowOff>
    </xdr:from>
    <xdr:to>
      <xdr:col>24</xdr:col>
      <xdr:colOff>64572</xdr:colOff>
      <xdr:row>72</xdr:row>
      <xdr:rowOff>74963</xdr:rowOff>
    </xdr:to>
    <xdr:cxnSp macro="">
      <xdr:nvCxnSpPr>
        <xdr:cNvPr id="56" name="Conector: angular 44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>
          <a:stCxn id="54" idx="4"/>
          <a:endCxn id="55" idx="0"/>
        </xdr:cNvCxnSpPr>
      </xdr:nvCxnSpPr>
      <xdr:spPr>
        <a:xfrm rot="10800000" flipV="1">
          <a:off x="12793086" y="3116901"/>
          <a:ext cx="4191350" cy="9912062"/>
        </a:xfrm>
        <a:prstGeom prst="bentConnector3">
          <a:avLst>
            <a:gd name="adj1" fmla="val 50000"/>
          </a:avLst>
        </a:prstGeom>
        <a:ln w="38100">
          <a:solidFill>
            <a:schemeClr val="accent2">
              <a:lumMod val="60000"/>
              <a:lumOff val="4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155492</xdr:colOff>
      <xdr:row>10</xdr:row>
      <xdr:rowOff>148936</xdr:rowOff>
    </xdr:from>
    <xdr:to>
      <xdr:col>55</xdr:col>
      <xdr:colOff>10536</xdr:colOff>
      <xdr:row>12</xdr:row>
      <xdr:rowOff>18307</xdr:rowOff>
    </xdr:to>
    <xdr:sp macro="" textlink="">
      <xdr:nvSpPr>
        <xdr:cNvPr id="59" name="Estrella: 8 puntas 33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SpPr/>
      </xdr:nvSpPr>
      <xdr:spPr>
        <a:xfrm>
          <a:off x="22599856" y="1932709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236044</xdr:colOff>
      <xdr:row>30</xdr:row>
      <xdr:rowOff>59871</xdr:rowOff>
    </xdr:to>
    <xdr:sp macro="" textlink="">
      <xdr:nvSpPr>
        <xdr:cNvPr id="61" name="Estrella: 8 puntas 33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SpPr/>
      </xdr:nvSpPr>
      <xdr:spPr>
        <a:xfrm>
          <a:off x="11534775" y="530542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</a:t>
          </a:r>
        </a:p>
      </xdr:txBody>
    </xdr:sp>
    <xdr:clientData/>
  </xdr:twoCellAnchor>
  <xdr:twoCellAnchor>
    <xdr:from>
      <xdr:col>7</xdr:col>
      <xdr:colOff>304800</xdr:colOff>
      <xdr:row>11</xdr:row>
      <xdr:rowOff>83622</xdr:rowOff>
    </xdr:from>
    <xdr:to>
      <xdr:col>53</xdr:col>
      <xdr:colOff>155492</xdr:colOff>
      <xdr:row>29</xdr:row>
      <xdr:rowOff>66675</xdr:rowOff>
    </xdr:to>
    <xdr:cxnSp macro="">
      <xdr:nvCxnSpPr>
        <xdr:cNvPr id="63" name="Conector: angular 23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>
          <a:endCxn id="59" idx="4"/>
        </xdr:cNvCxnSpPr>
      </xdr:nvCxnSpPr>
      <xdr:spPr>
        <a:xfrm flipV="1">
          <a:off x="11839575" y="2055297"/>
          <a:ext cx="10766342" cy="3316803"/>
        </a:xfrm>
        <a:prstGeom prst="bentConnector3">
          <a:avLst>
            <a:gd name="adj1" fmla="val 67429"/>
          </a:avLst>
        </a:prstGeom>
        <a:ln w="38100">
          <a:solidFill>
            <a:schemeClr val="accent5">
              <a:lumMod val="40000"/>
              <a:lumOff val="6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85725</xdr:colOff>
      <xdr:row>11</xdr:row>
      <xdr:rowOff>161925</xdr:rowOff>
    </xdr:from>
    <xdr:to>
      <xdr:col>53</xdr:col>
      <xdr:colOff>131269</xdr:colOff>
      <xdr:row>13</xdr:row>
      <xdr:rowOff>31296</xdr:rowOff>
    </xdr:to>
    <xdr:sp macro="" textlink="">
      <xdr:nvSpPr>
        <xdr:cNvPr id="69" name="Estrella: 8 puntas 33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SpPr/>
      </xdr:nvSpPr>
      <xdr:spPr>
        <a:xfrm>
          <a:off x="22345650" y="2133600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</a:t>
          </a: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236044</xdr:colOff>
      <xdr:row>27</xdr:row>
      <xdr:rowOff>59871</xdr:rowOff>
    </xdr:to>
    <xdr:sp macro="" textlink="">
      <xdr:nvSpPr>
        <xdr:cNvPr id="70" name="Estrella: 8 puntas 33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SpPr/>
      </xdr:nvSpPr>
      <xdr:spPr>
        <a:xfrm>
          <a:off x="11534775" y="473392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X</a:t>
          </a:r>
        </a:p>
      </xdr:txBody>
    </xdr:sp>
    <xdr:clientData/>
  </xdr:twoCellAnchor>
  <xdr:twoCellAnchor>
    <xdr:from>
      <xdr:col>7</xdr:col>
      <xdr:colOff>236044</xdr:colOff>
      <xdr:row>12</xdr:row>
      <xdr:rowOff>96611</xdr:rowOff>
    </xdr:from>
    <xdr:to>
      <xdr:col>52</xdr:col>
      <xdr:colOff>85725</xdr:colOff>
      <xdr:row>26</xdr:row>
      <xdr:rowOff>125186</xdr:rowOff>
    </xdr:to>
    <xdr:cxnSp macro="">
      <xdr:nvCxnSpPr>
        <xdr:cNvPr id="71" name="Conector: angular 23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>
          <a:stCxn id="70" idx="0"/>
          <a:endCxn id="69" idx="4"/>
        </xdr:cNvCxnSpPr>
      </xdr:nvCxnSpPr>
      <xdr:spPr>
        <a:xfrm flipV="1">
          <a:off x="11770819" y="2258786"/>
          <a:ext cx="10574831" cy="2600325"/>
        </a:xfrm>
        <a:prstGeom prst="bentConnector3">
          <a:avLst>
            <a:gd name="adj1" fmla="val 76391"/>
          </a:avLst>
        </a:prstGeom>
        <a:ln w="38100">
          <a:solidFill>
            <a:schemeClr val="accent6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161925</xdr:colOff>
      <xdr:row>15</xdr:row>
      <xdr:rowOff>0</xdr:rowOff>
    </xdr:from>
    <xdr:to>
      <xdr:col>55</xdr:col>
      <xdr:colOff>16969</xdr:colOff>
      <xdr:row>16</xdr:row>
      <xdr:rowOff>59871</xdr:rowOff>
    </xdr:to>
    <xdr:sp macro="" textlink="">
      <xdr:nvSpPr>
        <xdr:cNvPr id="75" name="Estrella: 8 puntas 49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SpPr/>
      </xdr:nvSpPr>
      <xdr:spPr>
        <a:xfrm>
          <a:off x="22612350" y="2828925"/>
          <a:ext cx="236044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</a:t>
          </a:r>
        </a:p>
      </xdr:txBody>
    </xdr:sp>
    <xdr:clientData/>
  </xdr:twoCellAnchor>
  <xdr:twoCellAnchor>
    <xdr:from>
      <xdr:col>7</xdr:col>
      <xdr:colOff>47625</xdr:colOff>
      <xdr:row>67</xdr:row>
      <xdr:rowOff>57150</xdr:rowOff>
    </xdr:from>
    <xdr:to>
      <xdr:col>7</xdr:col>
      <xdr:colOff>289112</xdr:colOff>
      <xdr:row>69</xdr:row>
      <xdr:rowOff>21771</xdr:rowOff>
    </xdr:to>
    <xdr:sp macro="" textlink="">
      <xdr:nvSpPr>
        <xdr:cNvPr id="76" name="Estrella: 8 puntas 47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SpPr/>
      </xdr:nvSpPr>
      <xdr:spPr>
        <a:xfrm>
          <a:off x="11582400" y="122110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289113</xdr:colOff>
      <xdr:row>15</xdr:row>
      <xdr:rowOff>125185</xdr:rowOff>
    </xdr:from>
    <xdr:to>
      <xdr:col>53</xdr:col>
      <xdr:colOff>161926</xdr:colOff>
      <xdr:row>68</xdr:row>
      <xdr:rowOff>39460</xdr:rowOff>
    </xdr:to>
    <xdr:cxnSp macro="">
      <xdr:nvCxnSpPr>
        <xdr:cNvPr id="77" name="Conector: angular 40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CxnSpPr>
          <a:stCxn id="75" idx="4"/>
          <a:endCxn id="76" idx="0"/>
        </xdr:cNvCxnSpPr>
      </xdr:nvCxnSpPr>
      <xdr:spPr>
        <a:xfrm rot="10800000" flipV="1">
          <a:off x="11823888" y="2954110"/>
          <a:ext cx="10788463" cy="9382125"/>
        </a:xfrm>
        <a:prstGeom prst="bentConnector3">
          <a:avLst>
            <a:gd name="adj1" fmla="val 43025"/>
          </a:avLst>
        </a:prstGeom>
        <a:ln w="38100">
          <a:solidFill>
            <a:schemeClr val="accent4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190499</xdr:colOff>
      <xdr:row>16</xdr:row>
      <xdr:rowOff>1</xdr:rowOff>
    </xdr:from>
    <xdr:to>
      <xdr:col>54</xdr:col>
      <xdr:colOff>38100</xdr:colOff>
      <xdr:row>17</xdr:row>
      <xdr:rowOff>57151</xdr:rowOff>
    </xdr:to>
    <xdr:sp macro="" textlink="">
      <xdr:nvSpPr>
        <xdr:cNvPr id="85" name="Estrella: 8 puntas 49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SpPr/>
      </xdr:nvSpPr>
      <xdr:spPr>
        <a:xfrm>
          <a:off x="22069424" y="3019426"/>
          <a:ext cx="609601" cy="24765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AA</a:t>
          </a:r>
        </a:p>
      </xdr:txBody>
    </xdr:sp>
    <xdr:clientData/>
  </xdr:twoCellAnchor>
  <xdr:twoCellAnchor>
    <xdr:from>
      <xdr:col>6</xdr:col>
      <xdr:colOff>3838575</xdr:colOff>
      <xdr:row>71</xdr:row>
      <xdr:rowOff>95250</xdr:rowOff>
    </xdr:from>
    <xdr:to>
      <xdr:col>7</xdr:col>
      <xdr:colOff>590551</xdr:colOff>
      <xdr:row>73</xdr:row>
      <xdr:rowOff>57150</xdr:rowOff>
    </xdr:to>
    <xdr:sp macro="" textlink="">
      <xdr:nvSpPr>
        <xdr:cNvPr id="86" name="Estrella: 8 puntas 49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SpPr/>
      </xdr:nvSpPr>
      <xdr:spPr>
        <a:xfrm>
          <a:off x="11515725" y="12820650"/>
          <a:ext cx="609601" cy="247650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2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BB</a:t>
          </a:r>
        </a:p>
      </xdr:txBody>
    </xdr:sp>
    <xdr:clientData/>
  </xdr:twoCellAnchor>
  <xdr:twoCellAnchor>
    <xdr:from>
      <xdr:col>7</xdr:col>
      <xdr:colOff>285751</xdr:colOff>
      <xdr:row>16</xdr:row>
      <xdr:rowOff>123825</xdr:rowOff>
    </xdr:from>
    <xdr:to>
      <xdr:col>50</xdr:col>
      <xdr:colOff>190499</xdr:colOff>
      <xdr:row>73</xdr:row>
      <xdr:rowOff>57149</xdr:rowOff>
    </xdr:to>
    <xdr:cxnSp macro="">
      <xdr:nvCxnSpPr>
        <xdr:cNvPr id="88" name="Conector: angular 44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CxnSpPr>
          <a:stCxn id="85" idx="4"/>
          <a:endCxn id="86" idx="2"/>
        </xdr:cNvCxnSpPr>
      </xdr:nvCxnSpPr>
      <xdr:spPr>
        <a:xfrm rot="10800000" flipV="1">
          <a:off x="11820526" y="3143250"/>
          <a:ext cx="10248898" cy="9925049"/>
        </a:xfrm>
        <a:prstGeom prst="bentConnector4">
          <a:avLst>
            <a:gd name="adj1" fmla="val 37268"/>
            <a:gd name="adj2" fmla="val 102303"/>
          </a:avLst>
        </a:prstGeom>
        <a:ln w="38100">
          <a:solidFill>
            <a:schemeClr val="accent5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73819</xdr:colOff>
      <xdr:row>100</xdr:row>
      <xdr:rowOff>169069</xdr:rowOff>
    </xdr:from>
    <xdr:to>
      <xdr:col>6</xdr:col>
      <xdr:colOff>449792</xdr:colOff>
      <xdr:row>105</xdr:row>
      <xdr:rowOff>73819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684294" y="19219069"/>
          <a:ext cx="1357048" cy="8763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158749</xdr:colOff>
      <xdr:row>35</xdr:row>
      <xdr:rowOff>42333</xdr:rowOff>
    </xdr:from>
    <xdr:to>
      <xdr:col>13</xdr:col>
      <xdr:colOff>116416</xdr:colOff>
      <xdr:row>39</xdr:row>
      <xdr:rowOff>31750</xdr:rowOff>
    </xdr:to>
    <xdr:sp macro="" textlink="">
      <xdr:nvSpPr>
        <xdr:cNvPr id="3" name="5 Rectángul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4264024" y="7757583"/>
          <a:ext cx="1357842" cy="7514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12</xdr:col>
      <xdr:colOff>295275</xdr:colOff>
      <xdr:row>32</xdr:row>
      <xdr:rowOff>171450</xdr:rowOff>
    </xdr:from>
    <xdr:to>
      <xdr:col>12</xdr:col>
      <xdr:colOff>536762</xdr:colOff>
      <xdr:row>34</xdr:row>
      <xdr:rowOff>40821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13801725" y="71818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200025</xdr:colOff>
      <xdr:row>32</xdr:row>
      <xdr:rowOff>161925</xdr:rowOff>
    </xdr:from>
    <xdr:to>
      <xdr:col>13</xdr:col>
      <xdr:colOff>441512</xdr:colOff>
      <xdr:row>34</xdr:row>
      <xdr:rowOff>31296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15135225" y="71723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15</xdr:col>
      <xdr:colOff>209550</xdr:colOff>
      <xdr:row>32</xdr:row>
      <xdr:rowOff>161925</xdr:rowOff>
    </xdr:from>
    <xdr:to>
      <xdr:col>15</xdr:col>
      <xdr:colOff>451037</xdr:colOff>
      <xdr:row>34</xdr:row>
      <xdr:rowOff>31296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18002250" y="71723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266700</xdr:colOff>
      <xdr:row>32</xdr:row>
      <xdr:rowOff>161925</xdr:rowOff>
    </xdr:from>
    <xdr:to>
      <xdr:col>16</xdr:col>
      <xdr:colOff>508187</xdr:colOff>
      <xdr:row>34</xdr:row>
      <xdr:rowOff>31296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19488150" y="71723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152400</xdr:colOff>
      <xdr:row>73</xdr:row>
      <xdr:rowOff>171450</xdr:rowOff>
    </xdr:from>
    <xdr:to>
      <xdr:col>2</xdr:col>
      <xdr:colOff>393887</xdr:colOff>
      <xdr:row>75</xdr:row>
      <xdr:rowOff>40821</xdr:rowOff>
    </xdr:to>
    <xdr:sp macro="" textlink="">
      <xdr:nvSpPr>
        <xdr:cNvPr id="10" name="Estrella: 8 puntas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>
        <a:xfrm>
          <a:off x="4629150" y="156781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171450</xdr:colOff>
      <xdr:row>73</xdr:row>
      <xdr:rowOff>161925</xdr:rowOff>
    </xdr:from>
    <xdr:to>
      <xdr:col>3</xdr:col>
      <xdr:colOff>412937</xdr:colOff>
      <xdr:row>75</xdr:row>
      <xdr:rowOff>31296</xdr:rowOff>
    </xdr:to>
    <xdr:sp macro="" textlink="">
      <xdr:nvSpPr>
        <xdr:cNvPr id="11" name="Estrella: 8 puntas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5695950" y="156686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171450</xdr:colOff>
      <xdr:row>73</xdr:row>
      <xdr:rowOff>161925</xdr:rowOff>
    </xdr:from>
    <xdr:to>
      <xdr:col>5</xdr:col>
      <xdr:colOff>412937</xdr:colOff>
      <xdr:row>75</xdr:row>
      <xdr:rowOff>31296</xdr:rowOff>
    </xdr:to>
    <xdr:sp macro="" textlink="">
      <xdr:nvSpPr>
        <xdr:cNvPr id="13" name="Estrella: 8 puntas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7791450" y="156686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209550</xdr:colOff>
      <xdr:row>73</xdr:row>
      <xdr:rowOff>161925</xdr:rowOff>
    </xdr:from>
    <xdr:to>
      <xdr:col>6</xdr:col>
      <xdr:colOff>451037</xdr:colOff>
      <xdr:row>75</xdr:row>
      <xdr:rowOff>31296</xdr:rowOff>
    </xdr:to>
    <xdr:sp macro="" textlink="">
      <xdr:nvSpPr>
        <xdr:cNvPr id="14" name="Estrella: 8 puntas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/>
      </xdr:nvSpPr>
      <xdr:spPr>
        <a:xfrm>
          <a:off x="8877300" y="1566862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330294</xdr:colOff>
      <xdr:row>34</xdr:row>
      <xdr:rowOff>31296</xdr:rowOff>
    </xdr:from>
    <xdr:to>
      <xdr:col>16</xdr:col>
      <xdr:colOff>387444</xdr:colOff>
      <xdr:row>73</xdr:row>
      <xdr:rowOff>161925</xdr:rowOff>
    </xdr:to>
    <xdr:cxnSp macro="">
      <xdr:nvCxnSpPr>
        <xdr:cNvPr id="16" name="Conector: angular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CxnSpPr>
          <a:stCxn id="14" idx="6"/>
          <a:endCxn id="9" idx="2"/>
        </xdr:cNvCxnSpPr>
      </xdr:nvCxnSpPr>
      <xdr:spPr>
        <a:xfrm rot="5400000" flipH="1" flipV="1">
          <a:off x="10251509" y="6267944"/>
          <a:ext cx="8235538" cy="10655878"/>
        </a:xfrm>
        <a:prstGeom prst="bentConnector3">
          <a:avLst>
            <a:gd name="adj1" fmla="val 7102"/>
          </a:avLst>
        </a:prstGeom>
        <a:ln w="38100">
          <a:solidFill>
            <a:schemeClr val="accent5">
              <a:lumMod val="20000"/>
              <a:lumOff val="8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292194</xdr:colOff>
      <xdr:row>34</xdr:row>
      <xdr:rowOff>31296</xdr:rowOff>
    </xdr:from>
    <xdr:to>
      <xdr:col>15</xdr:col>
      <xdr:colOff>330294</xdr:colOff>
      <xdr:row>73</xdr:row>
      <xdr:rowOff>161925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>
          <a:stCxn id="13" idx="6"/>
          <a:endCxn id="8" idx="2"/>
        </xdr:cNvCxnSpPr>
      </xdr:nvCxnSpPr>
      <xdr:spPr>
        <a:xfrm rot="5400000" flipH="1" flipV="1">
          <a:off x="8956975" y="6467969"/>
          <a:ext cx="8235538" cy="10255828"/>
        </a:xfrm>
        <a:prstGeom prst="bentConnector3">
          <a:avLst>
            <a:gd name="adj1" fmla="val 9415"/>
          </a:avLst>
        </a:prstGeom>
        <a:ln w="38100">
          <a:solidFill>
            <a:schemeClr val="accent5">
              <a:lumMod val="40000"/>
              <a:lumOff val="6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292194</xdr:colOff>
      <xdr:row>34</xdr:row>
      <xdr:rowOff>31297</xdr:rowOff>
    </xdr:from>
    <xdr:to>
      <xdr:col>13</xdr:col>
      <xdr:colOff>320769</xdr:colOff>
      <xdr:row>73</xdr:row>
      <xdr:rowOff>161926</xdr:rowOff>
    </xdr:to>
    <xdr:cxnSp macro="">
      <xdr:nvCxnSpPr>
        <xdr:cNvPr id="27" name="Conector: angular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>
          <a:stCxn id="11" idx="6"/>
          <a:endCxn id="6" idx="2"/>
        </xdr:cNvCxnSpPr>
      </xdr:nvCxnSpPr>
      <xdr:spPr>
        <a:xfrm rot="5400000" flipH="1" flipV="1">
          <a:off x="6413367" y="6826024"/>
          <a:ext cx="8245929" cy="9439275"/>
        </a:xfrm>
        <a:prstGeom prst="bentConnector3">
          <a:avLst>
            <a:gd name="adj1" fmla="val 14769"/>
          </a:avLst>
        </a:prstGeom>
        <a:ln w="38100">
          <a:solidFill>
            <a:schemeClr val="accent5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273145</xdr:colOff>
      <xdr:row>34</xdr:row>
      <xdr:rowOff>40821</xdr:rowOff>
    </xdr:from>
    <xdr:to>
      <xdr:col>12</xdr:col>
      <xdr:colOff>416020</xdr:colOff>
      <xdr:row>73</xdr:row>
      <xdr:rowOff>171450</xdr:rowOff>
    </xdr:to>
    <xdr:cxnSp macro="">
      <xdr:nvCxnSpPr>
        <xdr:cNvPr id="30" name="Conector: angular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>
          <a:stCxn id="4" idx="2"/>
          <a:endCxn id="10" idx="6"/>
        </xdr:cNvCxnSpPr>
      </xdr:nvCxnSpPr>
      <xdr:spPr>
        <a:xfrm rot="5400000">
          <a:off x="5213218" y="6968898"/>
          <a:ext cx="8245929" cy="9172575"/>
        </a:xfrm>
        <a:prstGeom prst="bentConnector3">
          <a:avLst>
            <a:gd name="adj1" fmla="val 82343"/>
          </a:avLst>
        </a:prstGeom>
        <a:ln w="38100">
          <a:solidFill>
            <a:schemeClr val="accent5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72</xdr:row>
      <xdr:rowOff>0</xdr:rowOff>
    </xdr:from>
    <xdr:to>
      <xdr:col>16</xdr:col>
      <xdr:colOff>404132</xdr:colOff>
      <xdr:row>90</xdr:row>
      <xdr:rowOff>0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SpPr txBox="1"/>
      </xdr:nvSpPr>
      <xdr:spPr>
        <a:xfrm>
          <a:off x="11525250" y="15335250"/>
          <a:ext cx="8105775" cy="381000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 Ingresos </a:t>
          </a:r>
          <a:r>
            <a:rPr lang="es-MX" sz="1400"/>
            <a:t>(F7) vs Analítico de Ingresos Por</a:t>
          </a:r>
          <a:r>
            <a:rPr lang="es-MX" sz="1400" baseline="0"/>
            <a:t> </a:t>
          </a:r>
          <a:r>
            <a:rPr lang="es-MX" sz="1400"/>
            <a:t>Fuente</a:t>
          </a:r>
          <a:r>
            <a:rPr lang="es-MX" sz="1400" baseline="0"/>
            <a:t> </a:t>
          </a:r>
          <a:r>
            <a:rPr lang="es-MX" sz="1400"/>
            <a:t>de Financiamiento (F7A)</a:t>
          </a:r>
        </a:p>
        <a:p>
          <a:pPr algn="l"/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/>
            <a:t>A =</a:t>
          </a:r>
          <a:r>
            <a:rPr lang="es-MX" sz="1600" b="1" baseline="0"/>
            <a:t> B 	</a:t>
          </a:r>
        </a:p>
        <a:p>
          <a:pPr lvl="1" algn="l"/>
          <a:r>
            <a:rPr lang="es-MX" sz="1600" b="1" baseline="0"/>
            <a:t>C = D</a:t>
          </a:r>
        </a:p>
        <a:p>
          <a:pPr lvl="1" algn="l"/>
          <a:r>
            <a:rPr lang="es-MX" sz="16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E = F </a:t>
          </a:r>
          <a:r>
            <a:rPr lang="es-MX" sz="1600" b="1" baseline="0"/>
            <a:t>	</a:t>
          </a:r>
        </a:p>
        <a:p>
          <a:pPr lvl="1" algn="l"/>
          <a:r>
            <a:rPr lang="es-MX" sz="16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G = H</a:t>
          </a:r>
          <a:r>
            <a:rPr lang="es-MX" sz="1600" b="1" baseline="0"/>
            <a:t>	</a:t>
          </a:r>
        </a:p>
        <a:p>
          <a:pPr lvl="1" algn="l"/>
          <a:r>
            <a:rPr lang="es-MX" sz="1600" b="1" baseline="0"/>
            <a:t>		</a:t>
          </a:r>
          <a:endParaRPr lang="es-MX" sz="1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54</xdr:row>
      <xdr:rowOff>71436</xdr:rowOff>
    </xdr:from>
    <xdr:to>
      <xdr:col>8</xdr:col>
      <xdr:colOff>107156</xdr:colOff>
      <xdr:row>57</xdr:row>
      <xdr:rowOff>95249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5610225" y="10415586"/>
          <a:ext cx="1431131" cy="70008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4</xdr:col>
      <xdr:colOff>19050</xdr:colOff>
      <xdr:row>8</xdr:row>
      <xdr:rowOff>161925</xdr:rowOff>
    </xdr:from>
    <xdr:to>
      <xdr:col>4</xdr:col>
      <xdr:colOff>260537</xdr:colOff>
      <xdr:row>10</xdr:row>
      <xdr:rowOff>31296</xdr:rowOff>
    </xdr:to>
    <xdr:sp macro="" textlink="">
      <xdr:nvSpPr>
        <xdr:cNvPr id="3" name="Estrella: 8 puntas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3924300" y="1733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19050</xdr:colOff>
      <xdr:row>8</xdr:row>
      <xdr:rowOff>161925</xdr:rowOff>
    </xdr:from>
    <xdr:to>
      <xdr:col>11</xdr:col>
      <xdr:colOff>260537</xdr:colOff>
      <xdr:row>10</xdr:row>
      <xdr:rowOff>31296</xdr:rowOff>
    </xdr:to>
    <xdr:sp macro="" textlink="">
      <xdr:nvSpPr>
        <xdr:cNvPr id="4" name="Estrella: 8 puntas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11515725" y="1733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11</xdr:col>
      <xdr:colOff>19050</xdr:colOff>
      <xdr:row>30</xdr:row>
      <xdr:rowOff>161925</xdr:rowOff>
    </xdr:from>
    <xdr:to>
      <xdr:col>11</xdr:col>
      <xdr:colOff>260537</xdr:colOff>
      <xdr:row>32</xdr:row>
      <xdr:rowOff>31296</xdr:rowOff>
    </xdr:to>
    <xdr:sp macro="" textlink="">
      <xdr:nvSpPr>
        <xdr:cNvPr id="5" name="Estrella: 8 puntas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11515725" y="5924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104775</xdr:colOff>
      <xdr:row>8</xdr:row>
      <xdr:rowOff>161925</xdr:rowOff>
    </xdr:from>
    <xdr:to>
      <xdr:col>5</xdr:col>
      <xdr:colOff>346262</xdr:colOff>
      <xdr:row>10</xdr:row>
      <xdr:rowOff>31296</xdr:rowOff>
    </xdr:to>
    <xdr:sp macro="" textlink="">
      <xdr:nvSpPr>
        <xdr:cNvPr id="6" name="Estrella: 8 puntas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5438775" y="1733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123825</xdr:colOff>
      <xdr:row>8</xdr:row>
      <xdr:rowOff>161925</xdr:rowOff>
    </xdr:from>
    <xdr:to>
      <xdr:col>12</xdr:col>
      <xdr:colOff>365312</xdr:colOff>
      <xdr:row>10</xdr:row>
      <xdr:rowOff>31296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13030200" y="1733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123825</xdr:colOff>
      <xdr:row>30</xdr:row>
      <xdr:rowOff>161925</xdr:rowOff>
    </xdr:from>
    <xdr:to>
      <xdr:col>12</xdr:col>
      <xdr:colOff>365312</xdr:colOff>
      <xdr:row>32</xdr:row>
      <xdr:rowOff>31296</xdr:rowOff>
    </xdr:to>
    <xdr:sp macro="" textlink="">
      <xdr:nvSpPr>
        <xdr:cNvPr id="8" name="Estrella: 8 puntas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13030200" y="5924550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85725</xdr:colOff>
      <xdr:row>57</xdr:row>
      <xdr:rowOff>428625</xdr:rowOff>
    </xdr:from>
    <xdr:to>
      <xdr:col>9</xdr:col>
      <xdr:colOff>95250</xdr:colOff>
      <xdr:row>70</xdr:row>
      <xdr:rowOff>95250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180975" y="11334750"/>
          <a:ext cx="7315200" cy="2638425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 Ingresos </a:t>
          </a:r>
          <a:r>
            <a:rPr lang="es-MX" sz="1400"/>
            <a:t>(F16)</a:t>
          </a:r>
          <a:endParaRPr lang="es-MX" sz="14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es-MX" sz="1600" b="1"/>
            <a:t>*</a:t>
          </a:r>
          <a:r>
            <a:rPr lang="es-MX" sz="1600" b="1" baseline="0"/>
            <a:t> El origen debe ser igual a la aplicación.</a:t>
          </a:r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 baseline="0"/>
            <a:t>A+C+E = B+D+F		</a:t>
          </a:r>
          <a:endParaRPr lang="es-MX" sz="16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22</xdr:row>
      <xdr:rowOff>133350</xdr:rowOff>
    </xdr:from>
    <xdr:to>
      <xdr:col>3</xdr:col>
      <xdr:colOff>295276</xdr:colOff>
      <xdr:row>27</xdr:row>
      <xdr:rowOff>19050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914776" y="3867150"/>
          <a:ext cx="1181100" cy="885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10</xdr:col>
      <xdr:colOff>73819</xdr:colOff>
      <xdr:row>100</xdr:row>
      <xdr:rowOff>169069</xdr:rowOff>
    </xdr:from>
    <xdr:to>
      <xdr:col>11</xdr:col>
      <xdr:colOff>449792</xdr:colOff>
      <xdr:row>105</xdr:row>
      <xdr:rowOff>73819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7693819" y="20895469"/>
          <a:ext cx="1423723" cy="904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10</xdr:col>
      <xdr:colOff>171450</xdr:colOff>
      <xdr:row>73</xdr:row>
      <xdr:rowOff>161925</xdr:rowOff>
    </xdr:from>
    <xdr:to>
      <xdr:col>10</xdr:col>
      <xdr:colOff>412937</xdr:colOff>
      <xdr:row>75</xdr:row>
      <xdr:rowOff>31296</xdr:rowOff>
    </xdr:to>
    <xdr:sp macro="" textlink="">
      <xdr:nvSpPr>
        <xdr:cNvPr id="7" name="Estrella: 8 puntas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>
        <a:xfrm>
          <a:off x="7791450" y="1534477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257175</xdr:colOff>
      <xdr:row>4</xdr:row>
      <xdr:rowOff>180975</xdr:rowOff>
    </xdr:from>
    <xdr:to>
      <xdr:col>3</xdr:col>
      <xdr:colOff>498662</xdr:colOff>
      <xdr:row>6</xdr:row>
      <xdr:rowOff>31296</xdr:rowOff>
    </xdr:to>
    <xdr:sp macro="" textlink="">
      <xdr:nvSpPr>
        <xdr:cNvPr id="9" name="Estrella: 8 puntas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/>
      </xdr:nvSpPr>
      <xdr:spPr>
        <a:xfrm>
          <a:off x="5114925" y="981075"/>
          <a:ext cx="241487" cy="25037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377918</xdr:colOff>
      <xdr:row>6</xdr:row>
      <xdr:rowOff>31296</xdr:rowOff>
    </xdr:from>
    <xdr:to>
      <xdr:col>10</xdr:col>
      <xdr:colOff>292193</xdr:colOff>
      <xdr:row>73</xdr:row>
      <xdr:rowOff>161925</xdr:rowOff>
    </xdr:to>
    <xdr:cxnSp macro="">
      <xdr:nvCxnSpPr>
        <xdr:cNvPr id="11" name="Conector: angular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CxnSpPr>
          <a:stCxn id="9" idx="2"/>
          <a:endCxn id="7" idx="6"/>
        </xdr:cNvCxnSpPr>
      </xdr:nvCxnSpPr>
      <xdr:spPr>
        <a:xfrm rot="16200000" flipH="1">
          <a:off x="1646104" y="4821010"/>
          <a:ext cx="15856404" cy="8677275"/>
        </a:xfrm>
        <a:prstGeom prst="bentConnector3">
          <a:avLst>
            <a:gd name="adj1" fmla="val 15340"/>
          </a:avLst>
        </a:prstGeom>
        <a:ln w="38100">
          <a:solidFill>
            <a:schemeClr val="accent4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4</xdr:col>
      <xdr:colOff>457200</xdr:colOff>
      <xdr:row>43</xdr:row>
      <xdr:rowOff>123825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/>
      </xdr:nvSpPr>
      <xdr:spPr>
        <a:xfrm>
          <a:off x="0" y="8915400"/>
          <a:ext cx="6457950" cy="241935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Conciliación Entre Los Ingresos Presupuestarios Y Contables (F4A1)</a:t>
          </a: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400"/>
            <a:t>vs</a:t>
          </a:r>
          <a:r>
            <a:rPr lang="es-MX" sz="1400" baseline="0"/>
            <a:t> </a:t>
          </a:r>
          <a:r>
            <a:rPr lang="es-MX" sz="1400">
              <a:solidFill>
                <a:schemeClr val="lt1"/>
              </a:solidFill>
              <a:latin typeface="+mn-lt"/>
              <a:ea typeface="+mn-ea"/>
              <a:cs typeface="+mn-cs"/>
            </a:rPr>
            <a:t>Estado Analítico de Ingresos (F7) </a:t>
          </a:r>
        </a:p>
        <a:p>
          <a:pPr algn="l"/>
          <a:endParaRPr lang="es-MX" sz="1600" b="1"/>
        </a:p>
        <a:p>
          <a:pPr algn="l"/>
          <a:endParaRPr lang="es-MX" sz="1600" b="1"/>
        </a:p>
        <a:p>
          <a:pPr algn="l"/>
          <a:r>
            <a:rPr lang="es-MX" sz="1600" b="1"/>
            <a:t>Validación:</a:t>
          </a:r>
        </a:p>
        <a:p>
          <a:pPr lvl="1" algn="l"/>
          <a:r>
            <a:rPr lang="es-MX" sz="1600" b="1" baseline="0"/>
            <a:t>A = B	</a:t>
          </a:r>
          <a:endParaRPr lang="es-MX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4"/>
  <sheetViews>
    <sheetView showGridLines="0" tabSelected="1" zoomScaleNormal="100" workbookViewId="0"/>
  </sheetViews>
  <sheetFormatPr baseColWidth="10" defaultRowHeight="11.25"/>
  <cols>
    <col min="1" max="1" width="7" style="223" customWidth="1"/>
    <col min="2" max="2" width="67.5703125" style="223" customWidth="1"/>
    <col min="3" max="4" width="14.7109375" style="253" customWidth="1"/>
    <col min="5" max="5" width="0.7109375" style="223" customWidth="1"/>
    <col min="6" max="6" width="7.140625" style="223" customWidth="1"/>
    <col min="7" max="7" width="57.85546875" style="223" customWidth="1"/>
    <col min="8" max="9" width="14.7109375" style="253" customWidth="1"/>
    <col min="10" max="256" width="11.42578125" style="223"/>
    <col min="257" max="257" width="7" style="223" customWidth="1"/>
    <col min="258" max="258" width="67.5703125" style="223" customWidth="1"/>
    <col min="259" max="260" width="14.7109375" style="223" customWidth="1"/>
    <col min="261" max="261" width="0.7109375" style="223" customWidth="1"/>
    <col min="262" max="262" width="7.140625" style="223" customWidth="1"/>
    <col min="263" max="263" width="57.85546875" style="223" customWidth="1"/>
    <col min="264" max="265" width="14.7109375" style="223" customWidth="1"/>
    <col min="266" max="512" width="11.42578125" style="223"/>
    <col min="513" max="513" width="7" style="223" customWidth="1"/>
    <col min="514" max="514" width="67.5703125" style="223" customWidth="1"/>
    <col min="515" max="516" width="14.7109375" style="223" customWidth="1"/>
    <col min="517" max="517" width="0.7109375" style="223" customWidth="1"/>
    <col min="518" max="518" width="7.140625" style="223" customWidth="1"/>
    <col min="519" max="519" width="57.85546875" style="223" customWidth="1"/>
    <col min="520" max="521" width="14.7109375" style="223" customWidth="1"/>
    <col min="522" max="768" width="11.42578125" style="223"/>
    <col min="769" max="769" width="7" style="223" customWidth="1"/>
    <col min="770" max="770" width="67.5703125" style="223" customWidth="1"/>
    <col min="771" max="772" width="14.7109375" style="223" customWidth="1"/>
    <col min="773" max="773" width="0.7109375" style="223" customWidth="1"/>
    <col min="774" max="774" width="7.140625" style="223" customWidth="1"/>
    <col min="775" max="775" width="57.85546875" style="223" customWidth="1"/>
    <col min="776" max="777" width="14.7109375" style="223" customWidth="1"/>
    <col min="778" max="1024" width="11.42578125" style="223"/>
    <col min="1025" max="1025" width="7" style="223" customWidth="1"/>
    <col min="1026" max="1026" width="67.5703125" style="223" customWidth="1"/>
    <col min="1027" max="1028" width="14.7109375" style="223" customWidth="1"/>
    <col min="1029" max="1029" width="0.7109375" style="223" customWidth="1"/>
    <col min="1030" max="1030" width="7.140625" style="223" customWidth="1"/>
    <col min="1031" max="1031" width="57.85546875" style="223" customWidth="1"/>
    <col min="1032" max="1033" width="14.7109375" style="223" customWidth="1"/>
    <col min="1034" max="1280" width="11.42578125" style="223"/>
    <col min="1281" max="1281" width="7" style="223" customWidth="1"/>
    <col min="1282" max="1282" width="67.5703125" style="223" customWidth="1"/>
    <col min="1283" max="1284" width="14.7109375" style="223" customWidth="1"/>
    <col min="1285" max="1285" width="0.7109375" style="223" customWidth="1"/>
    <col min="1286" max="1286" width="7.140625" style="223" customWidth="1"/>
    <col min="1287" max="1287" width="57.85546875" style="223" customWidth="1"/>
    <col min="1288" max="1289" width="14.7109375" style="223" customWidth="1"/>
    <col min="1290" max="1536" width="11.42578125" style="223"/>
    <col min="1537" max="1537" width="7" style="223" customWidth="1"/>
    <col min="1538" max="1538" width="67.5703125" style="223" customWidth="1"/>
    <col min="1539" max="1540" width="14.7109375" style="223" customWidth="1"/>
    <col min="1541" max="1541" width="0.7109375" style="223" customWidth="1"/>
    <col min="1542" max="1542" width="7.140625" style="223" customWidth="1"/>
    <col min="1543" max="1543" width="57.85546875" style="223" customWidth="1"/>
    <col min="1544" max="1545" width="14.7109375" style="223" customWidth="1"/>
    <col min="1546" max="1792" width="11.42578125" style="223"/>
    <col min="1793" max="1793" width="7" style="223" customWidth="1"/>
    <col min="1794" max="1794" width="67.5703125" style="223" customWidth="1"/>
    <col min="1795" max="1796" width="14.7109375" style="223" customWidth="1"/>
    <col min="1797" max="1797" width="0.7109375" style="223" customWidth="1"/>
    <col min="1798" max="1798" width="7.140625" style="223" customWidth="1"/>
    <col min="1799" max="1799" width="57.85546875" style="223" customWidth="1"/>
    <col min="1800" max="1801" width="14.7109375" style="223" customWidth="1"/>
    <col min="1802" max="2048" width="11.42578125" style="223"/>
    <col min="2049" max="2049" width="7" style="223" customWidth="1"/>
    <col min="2050" max="2050" width="67.5703125" style="223" customWidth="1"/>
    <col min="2051" max="2052" width="14.7109375" style="223" customWidth="1"/>
    <col min="2053" max="2053" width="0.7109375" style="223" customWidth="1"/>
    <col min="2054" max="2054" width="7.140625" style="223" customWidth="1"/>
    <col min="2055" max="2055" width="57.85546875" style="223" customWidth="1"/>
    <col min="2056" max="2057" width="14.7109375" style="223" customWidth="1"/>
    <col min="2058" max="2304" width="11.42578125" style="223"/>
    <col min="2305" max="2305" width="7" style="223" customWidth="1"/>
    <col min="2306" max="2306" width="67.5703125" style="223" customWidth="1"/>
    <col min="2307" max="2308" width="14.7109375" style="223" customWidth="1"/>
    <col min="2309" max="2309" width="0.7109375" style="223" customWidth="1"/>
    <col min="2310" max="2310" width="7.140625" style="223" customWidth="1"/>
    <col min="2311" max="2311" width="57.85546875" style="223" customWidth="1"/>
    <col min="2312" max="2313" width="14.7109375" style="223" customWidth="1"/>
    <col min="2314" max="2560" width="11.42578125" style="223"/>
    <col min="2561" max="2561" width="7" style="223" customWidth="1"/>
    <col min="2562" max="2562" width="67.5703125" style="223" customWidth="1"/>
    <col min="2563" max="2564" width="14.7109375" style="223" customWidth="1"/>
    <col min="2565" max="2565" width="0.7109375" style="223" customWidth="1"/>
    <col min="2566" max="2566" width="7.140625" style="223" customWidth="1"/>
    <col min="2567" max="2567" width="57.85546875" style="223" customWidth="1"/>
    <col min="2568" max="2569" width="14.7109375" style="223" customWidth="1"/>
    <col min="2570" max="2816" width="11.42578125" style="223"/>
    <col min="2817" max="2817" width="7" style="223" customWidth="1"/>
    <col min="2818" max="2818" width="67.5703125" style="223" customWidth="1"/>
    <col min="2819" max="2820" width="14.7109375" style="223" customWidth="1"/>
    <col min="2821" max="2821" width="0.7109375" style="223" customWidth="1"/>
    <col min="2822" max="2822" width="7.140625" style="223" customWidth="1"/>
    <col min="2823" max="2823" width="57.85546875" style="223" customWidth="1"/>
    <col min="2824" max="2825" width="14.7109375" style="223" customWidth="1"/>
    <col min="2826" max="3072" width="11.42578125" style="223"/>
    <col min="3073" max="3073" width="7" style="223" customWidth="1"/>
    <col min="3074" max="3074" width="67.5703125" style="223" customWidth="1"/>
    <col min="3075" max="3076" width="14.7109375" style="223" customWidth="1"/>
    <col min="3077" max="3077" width="0.7109375" style="223" customWidth="1"/>
    <col min="3078" max="3078" width="7.140625" style="223" customWidth="1"/>
    <col min="3079" max="3079" width="57.85546875" style="223" customWidth="1"/>
    <col min="3080" max="3081" width="14.7109375" style="223" customWidth="1"/>
    <col min="3082" max="3328" width="11.42578125" style="223"/>
    <col min="3329" max="3329" width="7" style="223" customWidth="1"/>
    <col min="3330" max="3330" width="67.5703125" style="223" customWidth="1"/>
    <col min="3331" max="3332" width="14.7109375" style="223" customWidth="1"/>
    <col min="3333" max="3333" width="0.7109375" style="223" customWidth="1"/>
    <col min="3334" max="3334" width="7.140625" style="223" customWidth="1"/>
    <col min="3335" max="3335" width="57.85546875" style="223" customWidth="1"/>
    <col min="3336" max="3337" width="14.7109375" style="223" customWidth="1"/>
    <col min="3338" max="3584" width="11.42578125" style="223"/>
    <col min="3585" max="3585" width="7" style="223" customWidth="1"/>
    <col min="3586" max="3586" width="67.5703125" style="223" customWidth="1"/>
    <col min="3587" max="3588" width="14.7109375" style="223" customWidth="1"/>
    <col min="3589" max="3589" width="0.7109375" style="223" customWidth="1"/>
    <col min="3590" max="3590" width="7.140625" style="223" customWidth="1"/>
    <col min="3591" max="3591" width="57.85546875" style="223" customWidth="1"/>
    <col min="3592" max="3593" width="14.7109375" style="223" customWidth="1"/>
    <col min="3594" max="3840" width="11.42578125" style="223"/>
    <col min="3841" max="3841" width="7" style="223" customWidth="1"/>
    <col min="3842" max="3842" width="67.5703125" style="223" customWidth="1"/>
    <col min="3843" max="3844" width="14.7109375" style="223" customWidth="1"/>
    <col min="3845" max="3845" width="0.7109375" style="223" customWidth="1"/>
    <col min="3846" max="3846" width="7.140625" style="223" customWidth="1"/>
    <col min="3847" max="3847" width="57.85546875" style="223" customWidth="1"/>
    <col min="3848" max="3849" width="14.7109375" style="223" customWidth="1"/>
    <col min="3850" max="4096" width="11.42578125" style="223"/>
    <col min="4097" max="4097" width="7" style="223" customWidth="1"/>
    <col min="4098" max="4098" width="67.5703125" style="223" customWidth="1"/>
    <col min="4099" max="4100" width="14.7109375" style="223" customWidth="1"/>
    <col min="4101" max="4101" width="0.7109375" style="223" customWidth="1"/>
    <col min="4102" max="4102" width="7.140625" style="223" customWidth="1"/>
    <col min="4103" max="4103" width="57.85546875" style="223" customWidth="1"/>
    <col min="4104" max="4105" width="14.7109375" style="223" customWidth="1"/>
    <col min="4106" max="4352" width="11.42578125" style="223"/>
    <col min="4353" max="4353" width="7" style="223" customWidth="1"/>
    <col min="4354" max="4354" width="67.5703125" style="223" customWidth="1"/>
    <col min="4355" max="4356" width="14.7109375" style="223" customWidth="1"/>
    <col min="4357" max="4357" width="0.7109375" style="223" customWidth="1"/>
    <col min="4358" max="4358" width="7.140625" style="223" customWidth="1"/>
    <col min="4359" max="4359" width="57.85546875" style="223" customWidth="1"/>
    <col min="4360" max="4361" width="14.7109375" style="223" customWidth="1"/>
    <col min="4362" max="4608" width="11.42578125" style="223"/>
    <col min="4609" max="4609" width="7" style="223" customWidth="1"/>
    <col min="4610" max="4610" width="67.5703125" style="223" customWidth="1"/>
    <col min="4611" max="4612" width="14.7109375" style="223" customWidth="1"/>
    <col min="4613" max="4613" width="0.7109375" style="223" customWidth="1"/>
    <col min="4614" max="4614" width="7.140625" style="223" customWidth="1"/>
    <col min="4615" max="4615" width="57.85546875" style="223" customWidth="1"/>
    <col min="4616" max="4617" width="14.7109375" style="223" customWidth="1"/>
    <col min="4618" max="4864" width="11.42578125" style="223"/>
    <col min="4865" max="4865" width="7" style="223" customWidth="1"/>
    <col min="4866" max="4866" width="67.5703125" style="223" customWidth="1"/>
    <col min="4867" max="4868" width="14.7109375" style="223" customWidth="1"/>
    <col min="4869" max="4869" width="0.7109375" style="223" customWidth="1"/>
    <col min="4870" max="4870" width="7.140625" style="223" customWidth="1"/>
    <col min="4871" max="4871" width="57.85546875" style="223" customWidth="1"/>
    <col min="4872" max="4873" width="14.7109375" style="223" customWidth="1"/>
    <col min="4874" max="5120" width="11.42578125" style="223"/>
    <col min="5121" max="5121" width="7" style="223" customWidth="1"/>
    <col min="5122" max="5122" width="67.5703125" style="223" customWidth="1"/>
    <col min="5123" max="5124" width="14.7109375" style="223" customWidth="1"/>
    <col min="5125" max="5125" width="0.7109375" style="223" customWidth="1"/>
    <col min="5126" max="5126" width="7.140625" style="223" customWidth="1"/>
    <col min="5127" max="5127" width="57.85546875" style="223" customWidth="1"/>
    <col min="5128" max="5129" width="14.7109375" style="223" customWidth="1"/>
    <col min="5130" max="5376" width="11.42578125" style="223"/>
    <col min="5377" max="5377" width="7" style="223" customWidth="1"/>
    <col min="5378" max="5378" width="67.5703125" style="223" customWidth="1"/>
    <col min="5379" max="5380" width="14.7109375" style="223" customWidth="1"/>
    <col min="5381" max="5381" width="0.7109375" style="223" customWidth="1"/>
    <col min="5382" max="5382" width="7.140625" style="223" customWidth="1"/>
    <col min="5383" max="5383" width="57.85546875" style="223" customWidth="1"/>
    <col min="5384" max="5385" width="14.7109375" style="223" customWidth="1"/>
    <col min="5386" max="5632" width="11.42578125" style="223"/>
    <col min="5633" max="5633" width="7" style="223" customWidth="1"/>
    <col min="5634" max="5634" width="67.5703125" style="223" customWidth="1"/>
    <col min="5635" max="5636" width="14.7109375" style="223" customWidth="1"/>
    <col min="5637" max="5637" width="0.7109375" style="223" customWidth="1"/>
    <col min="5638" max="5638" width="7.140625" style="223" customWidth="1"/>
    <col min="5639" max="5639" width="57.85546875" style="223" customWidth="1"/>
    <col min="5640" max="5641" width="14.7109375" style="223" customWidth="1"/>
    <col min="5642" max="5888" width="11.42578125" style="223"/>
    <col min="5889" max="5889" width="7" style="223" customWidth="1"/>
    <col min="5890" max="5890" width="67.5703125" style="223" customWidth="1"/>
    <col min="5891" max="5892" width="14.7109375" style="223" customWidth="1"/>
    <col min="5893" max="5893" width="0.7109375" style="223" customWidth="1"/>
    <col min="5894" max="5894" width="7.140625" style="223" customWidth="1"/>
    <col min="5895" max="5895" width="57.85546875" style="223" customWidth="1"/>
    <col min="5896" max="5897" width="14.7109375" style="223" customWidth="1"/>
    <col min="5898" max="6144" width="11.42578125" style="223"/>
    <col min="6145" max="6145" width="7" style="223" customWidth="1"/>
    <col min="6146" max="6146" width="67.5703125" style="223" customWidth="1"/>
    <col min="6147" max="6148" width="14.7109375" style="223" customWidth="1"/>
    <col min="6149" max="6149" width="0.7109375" style="223" customWidth="1"/>
    <col min="6150" max="6150" width="7.140625" style="223" customWidth="1"/>
    <col min="6151" max="6151" width="57.85546875" style="223" customWidth="1"/>
    <col min="6152" max="6153" width="14.7109375" style="223" customWidth="1"/>
    <col min="6154" max="6400" width="11.42578125" style="223"/>
    <col min="6401" max="6401" width="7" style="223" customWidth="1"/>
    <col min="6402" max="6402" width="67.5703125" style="223" customWidth="1"/>
    <col min="6403" max="6404" width="14.7109375" style="223" customWidth="1"/>
    <col min="6405" max="6405" width="0.7109375" style="223" customWidth="1"/>
    <col min="6406" max="6406" width="7.140625" style="223" customWidth="1"/>
    <col min="6407" max="6407" width="57.85546875" style="223" customWidth="1"/>
    <col min="6408" max="6409" width="14.7109375" style="223" customWidth="1"/>
    <col min="6410" max="6656" width="11.42578125" style="223"/>
    <col min="6657" max="6657" width="7" style="223" customWidth="1"/>
    <col min="6658" max="6658" width="67.5703125" style="223" customWidth="1"/>
    <col min="6659" max="6660" width="14.7109375" style="223" customWidth="1"/>
    <col min="6661" max="6661" width="0.7109375" style="223" customWidth="1"/>
    <col min="6662" max="6662" width="7.140625" style="223" customWidth="1"/>
    <col min="6663" max="6663" width="57.85546875" style="223" customWidth="1"/>
    <col min="6664" max="6665" width="14.7109375" style="223" customWidth="1"/>
    <col min="6666" max="6912" width="11.42578125" style="223"/>
    <col min="6913" max="6913" width="7" style="223" customWidth="1"/>
    <col min="6914" max="6914" width="67.5703125" style="223" customWidth="1"/>
    <col min="6915" max="6916" width="14.7109375" style="223" customWidth="1"/>
    <col min="6917" max="6917" width="0.7109375" style="223" customWidth="1"/>
    <col min="6918" max="6918" width="7.140625" style="223" customWidth="1"/>
    <col min="6919" max="6919" width="57.85546875" style="223" customWidth="1"/>
    <col min="6920" max="6921" width="14.7109375" style="223" customWidth="1"/>
    <col min="6922" max="7168" width="11.42578125" style="223"/>
    <col min="7169" max="7169" width="7" style="223" customWidth="1"/>
    <col min="7170" max="7170" width="67.5703125" style="223" customWidth="1"/>
    <col min="7171" max="7172" width="14.7109375" style="223" customWidth="1"/>
    <col min="7173" max="7173" width="0.7109375" style="223" customWidth="1"/>
    <col min="7174" max="7174" width="7.140625" style="223" customWidth="1"/>
    <col min="7175" max="7175" width="57.85546875" style="223" customWidth="1"/>
    <col min="7176" max="7177" width="14.7109375" style="223" customWidth="1"/>
    <col min="7178" max="7424" width="11.42578125" style="223"/>
    <col min="7425" max="7425" width="7" style="223" customWidth="1"/>
    <col min="7426" max="7426" width="67.5703125" style="223" customWidth="1"/>
    <col min="7427" max="7428" width="14.7109375" style="223" customWidth="1"/>
    <col min="7429" max="7429" width="0.7109375" style="223" customWidth="1"/>
    <col min="7430" max="7430" width="7.140625" style="223" customWidth="1"/>
    <col min="7431" max="7431" width="57.85546875" style="223" customWidth="1"/>
    <col min="7432" max="7433" width="14.7109375" style="223" customWidth="1"/>
    <col min="7434" max="7680" width="11.42578125" style="223"/>
    <col min="7681" max="7681" width="7" style="223" customWidth="1"/>
    <col min="7682" max="7682" width="67.5703125" style="223" customWidth="1"/>
    <col min="7683" max="7684" width="14.7109375" style="223" customWidth="1"/>
    <col min="7685" max="7685" width="0.7109375" style="223" customWidth="1"/>
    <col min="7686" max="7686" width="7.140625" style="223" customWidth="1"/>
    <col min="7687" max="7687" width="57.85546875" style="223" customWidth="1"/>
    <col min="7688" max="7689" width="14.7109375" style="223" customWidth="1"/>
    <col min="7690" max="7936" width="11.42578125" style="223"/>
    <col min="7937" max="7937" width="7" style="223" customWidth="1"/>
    <col min="7938" max="7938" width="67.5703125" style="223" customWidth="1"/>
    <col min="7939" max="7940" width="14.7109375" style="223" customWidth="1"/>
    <col min="7941" max="7941" width="0.7109375" style="223" customWidth="1"/>
    <col min="7942" max="7942" width="7.140625" style="223" customWidth="1"/>
    <col min="7943" max="7943" width="57.85546875" style="223" customWidth="1"/>
    <col min="7944" max="7945" width="14.7109375" style="223" customWidth="1"/>
    <col min="7946" max="8192" width="11.42578125" style="223"/>
    <col min="8193" max="8193" width="7" style="223" customWidth="1"/>
    <col min="8194" max="8194" width="67.5703125" style="223" customWidth="1"/>
    <col min="8195" max="8196" width="14.7109375" style="223" customWidth="1"/>
    <col min="8197" max="8197" width="0.7109375" style="223" customWidth="1"/>
    <col min="8198" max="8198" width="7.140625" style="223" customWidth="1"/>
    <col min="8199" max="8199" width="57.85546875" style="223" customWidth="1"/>
    <col min="8200" max="8201" width="14.7109375" style="223" customWidth="1"/>
    <col min="8202" max="8448" width="11.42578125" style="223"/>
    <col min="8449" max="8449" width="7" style="223" customWidth="1"/>
    <col min="8450" max="8450" width="67.5703125" style="223" customWidth="1"/>
    <col min="8451" max="8452" width="14.7109375" style="223" customWidth="1"/>
    <col min="8453" max="8453" width="0.7109375" style="223" customWidth="1"/>
    <col min="8454" max="8454" width="7.140625" style="223" customWidth="1"/>
    <col min="8455" max="8455" width="57.85546875" style="223" customWidth="1"/>
    <col min="8456" max="8457" width="14.7109375" style="223" customWidth="1"/>
    <col min="8458" max="8704" width="11.42578125" style="223"/>
    <col min="8705" max="8705" width="7" style="223" customWidth="1"/>
    <col min="8706" max="8706" width="67.5703125" style="223" customWidth="1"/>
    <col min="8707" max="8708" width="14.7109375" style="223" customWidth="1"/>
    <col min="8709" max="8709" width="0.7109375" style="223" customWidth="1"/>
    <col min="8710" max="8710" width="7.140625" style="223" customWidth="1"/>
    <col min="8711" max="8711" width="57.85546875" style="223" customWidth="1"/>
    <col min="8712" max="8713" width="14.7109375" style="223" customWidth="1"/>
    <col min="8714" max="8960" width="11.42578125" style="223"/>
    <col min="8961" max="8961" width="7" style="223" customWidth="1"/>
    <col min="8962" max="8962" width="67.5703125" style="223" customWidth="1"/>
    <col min="8963" max="8964" width="14.7109375" style="223" customWidth="1"/>
    <col min="8965" max="8965" width="0.7109375" style="223" customWidth="1"/>
    <col min="8966" max="8966" width="7.140625" style="223" customWidth="1"/>
    <col min="8967" max="8967" width="57.85546875" style="223" customWidth="1"/>
    <col min="8968" max="8969" width="14.7109375" style="223" customWidth="1"/>
    <col min="8970" max="9216" width="11.42578125" style="223"/>
    <col min="9217" max="9217" width="7" style="223" customWidth="1"/>
    <col min="9218" max="9218" width="67.5703125" style="223" customWidth="1"/>
    <col min="9219" max="9220" width="14.7109375" style="223" customWidth="1"/>
    <col min="9221" max="9221" width="0.7109375" style="223" customWidth="1"/>
    <col min="9222" max="9222" width="7.140625" style="223" customWidth="1"/>
    <col min="9223" max="9223" width="57.85546875" style="223" customWidth="1"/>
    <col min="9224" max="9225" width="14.7109375" style="223" customWidth="1"/>
    <col min="9226" max="9472" width="11.42578125" style="223"/>
    <col min="9473" max="9473" width="7" style="223" customWidth="1"/>
    <col min="9474" max="9474" width="67.5703125" style="223" customWidth="1"/>
    <col min="9475" max="9476" width="14.7109375" style="223" customWidth="1"/>
    <col min="9477" max="9477" width="0.7109375" style="223" customWidth="1"/>
    <col min="9478" max="9478" width="7.140625" style="223" customWidth="1"/>
    <col min="9479" max="9479" width="57.85546875" style="223" customWidth="1"/>
    <col min="9480" max="9481" width="14.7109375" style="223" customWidth="1"/>
    <col min="9482" max="9728" width="11.42578125" style="223"/>
    <col min="9729" max="9729" width="7" style="223" customWidth="1"/>
    <col min="9730" max="9730" width="67.5703125" style="223" customWidth="1"/>
    <col min="9731" max="9732" width="14.7109375" style="223" customWidth="1"/>
    <col min="9733" max="9733" width="0.7109375" style="223" customWidth="1"/>
    <col min="9734" max="9734" width="7.140625" style="223" customWidth="1"/>
    <col min="9735" max="9735" width="57.85546875" style="223" customWidth="1"/>
    <col min="9736" max="9737" width="14.7109375" style="223" customWidth="1"/>
    <col min="9738" max="9984" width="11.42578125" style="223"/>
    <col min="9985" max="9985" width="7" style="223" customWidth="1"/>
    <col min="9986" max="9986" width="67.5703125" style="223" customWidth="1"/>
    <col min="9987" max="9988" width="14.7109375" style="223" customWidth="1"/>
    <col min="9989" max="9989" width="0.7109375" style="223" customWidth="1"/>
    <col min="9990" max="9990" width="7.140625" style="223" customWidth="1"/>
    <col min="9991" max="9991" width="57.85546875" style="223" customWidth="1"/>
    <col min="9992" max="9993" width="14.7109375" style="223" customWidth="1"/>
    <col min="9994" max="10240" width="11.42578125" style="223"/>
    <col min="10241" max="10241" width="7" style="223" customWidth="1"/>
    <col min="10242" max="10242" width="67.5703125" style="223" customWidth="1"/>
    <col min="10243" max="10244" width="14.7109375" style="223" customWidth="1"/>
    <col min="10245" max="10245" width="0.7109375" style="223" customWidth="1"/>
    <col min="10246" max="10246" width="7.140625" style="223" customWidth="1"/>
    <col min="10247" max="10247" width="57.85546875" style="223" customWidth="1"/>
    <col min="10248" max="10249" width="14.7109375" style="223" customWidth="1"/>
    <col min="10250" max="10496" width="11.42578125" style="223"/>
    <col min="10497" max="10497" width="7" style="223" customWidth="1"/>
    <col min="10498" max="10498" width="67.5703125" style="223" customWidth="1"/>
    <col min="10499" max="10500" width="14.7109375" style="223" customWidth="1"/>
    <col min="10501" max="10501" width="0.7109375" style="223" customWidth="1"/>
    <col min="10502" max="10502" width="7.140625" style="223" customWidth="1"/>
    <col min="10503" max="10503" width="57.85546875" style="223" customWidth="1"/>
    <col min="10504" max="10505" width="14.7109375" style="223" customWidth="1"/>
    <col min="10506" max="10752" width="11.42578125" style="223"/>
    <col min="10753" max="10753" width="7" style="223" customWidth="1"/>
    <col min="10754" max="10754" width="67.5703125" style="223" customWidth="1"/>
    <col min="10755" max="10756" width="14.7109375" style="223" customWidth="1"/>
    <col min="10757" max="10757" width="0.7109375" style="223" customWidth="1"/>
    <col min="10758" max="10758" width="7.140625" style="223" customWidth="1"/>
    <col min="10759" max="10759" width="57.85546875" style="223" customWidth="1"/>
    <col min="10760" max="10761" width="14.7109375" style="223" customWidth="1"/>
    <col min="10762" max="11008" width="11.42578125" style="223"/>
    <col min="11009" max="11009" width="7" style="223" customWidth="1"/>
    <col min="11010" max="11010" width="67.5703125" style="223" customWidth="1"/>
    <col min="11011" max="11012" width="14.7109375" style="223" customWidth="1"/>
    <col min="11013" max="11013" width="0.7109375" style="223" customWidth="1"/>
    <col min="11014" max="11014" width="7.140625" style="223" customWidth="1"/>
    <col min="11015" max="11015" width="57.85546875" style="223" customWidth="1"/>
    <col min="11016" max="11017" width="14.7109375" style="223" customWidth="1"/>
    <col min="11018" max="11264" width="11.42578125" style="223"/>
    <col min="11265" max="11265" width="7" style="223" customWidth="1"/>
    <col min="11266" max="11266" width="67.5703125" style="223" customWidth="1"/>
    <col min="11267" max="11268" width="14.7109375" style="223" customWidth="1"/>
    <col min="11269" max="11269" width="0.7109375" style="223" customWidth="1"/>
    <col min="11270" max="11270" width="7.140625" style="223" customWidth="1"/>
    <col min="11271" max="11271" width="57.85546875" style="223" customWidth="1"/>
    <col min="11272" max="11273" width="14.7109375" style="223" customWidth="1"/>
    <col min="11274" max="11520" width="11.42578125" style="223"/>
    <col min="11521" max="11521" width="7" style="223" customWidth="1"/>
    <col min="11522" max="11522" width="67.5703125" style="223" customWidth="1"/>
    <col min="11523" max="11524" width="14.7109375" style="223" customWidth="1"/>
    <col min="11525" max="11525" width="0.7109375" style="223" customWidth="1"/>
    <col min="11526" max="11526" width="7.140625" style="223" customWidth="1"/>
    <col min="11527" max="11527" width="57.85546875" style="223" customWidth="1"/>
    <col min="11528" max="11529" width="14.7109375" style="223" customWidth="1"/>
    <col min="11530" max="11776" width="11.42578125" style="223"/>
    <col min="11777" max="11777" width="7" style="223" customWidth="1"/>
    <col min="11778" max="11778" width="67.5703125" style="223" customWidth="1"/>
    <col min="11779" max="11780" width="14.7109375" style="223" customWidth="1"/>
    <col min="11781" max="11781" width="0.7109375" style="223" customWidth="1"/>
    <col min="11782" max="11782" width="7.140625" style="223" customWidth="1"/>
    <col min="11783" max="11783" width="57.85546875" style="223" customWidth="1"/>
    <col min="11784" max="11785" width="14.7109375" style="223" customWidth="1"/>
    <col min="11786" max="12032" width="11.42578125" style="223"/>
    <col min="12033" max="12033" width="7" style="223" customWidth="1"/>
    <col min="12034" max="12034" width="67.5703125" style="223" customWidth="1"/>
    <col min="12035" max="12036" width="14.7109375" style="223" customWidth="1"/>
    <col min="12037" max="12037" width="0.7109375" style="223" customWidth="1"/>
    <col min="12038" max="12038" width="7.140625" style="223" customWidth="1"/>
    <col min="12039" max="12039" width="57.85546875" style="223" customWidth="1"/>
    <col min="12040" max="12041" width="14.7109375" style="223" customWidth="1"/>
    <col min="12042" max="12288" width="11.42578125" style="223"/>
    <col min="12289" max="12289" width="7" style="223" customWidth="1"/>
    <col min="12290" max="12290" width="67.5703125" style="223" customWidth="1"/>
    <col min="12291" max="12292" width="14.7109375" style="223" customWidth="1"/>
    <col min="12293" max="12293" width="0.7109375" style="223" customWidth="1"/>
    <col min="12294" max="12294" width="7.140625" style="223" customWidth="1"/>
    <col min="12295" max="12295" width="57.85546875" style="223" customWidth="1"/>
    <col min="12296" max="12297" width="14.7109375" style="223" customWidth="1"/>
    <col min="12298" max="12544" width="11.42578125" style="223"/>
    <col min="12545" max="12545" width="7" style="223" customWidth="1"/>
    <col min="12546" max="12546" width="67.5703125" style="223" customWidth="1"/>
    <col min="12547" max="12548" width="14.7109375" style="223" customWidth="1"/>
    <col min="12549" max="12549" width="0.7109375" style="223" customWidth="1"/>
    <col min="12550" max="12550" width="7.140625" style="223" customWidth="1"/>
    <col min="12551" max="12551" width="57.85546875" style="223" customWidth="1"/>
    <col min="12552" max="12553" width="14.7109375" style="223" customWidth="1"/>
    <col min="12554" max="12800" width="11.42578125" style="223"/>
    <col min="12801" max="12801" width="7" style="223" customWidth="1"/>
    <col min="12802" max="12802" width="67.5703125" style="223" customWidth="1"/>
    <col min="12803" max="12804" width="14.7109375" style="223" customWidth="1"/>
    <col min="12805" max="12805" width="0.7109375" style="223" customWidth="1"/>
    <col min="12806" max="12806" width="7.140625" style="223" customWidth="1"/>
    <col min="12807" max="12807" width="57.85546875" style="223" customWidth="1"/>
    <col min="12808" max="12809" width="14.7109375" style="223" customWidth="1"/>
    <col min="12810" max="13056" width="11.42578125" style="223"/>
    <col min="13057" max="13057" width="7" style="223" customWidth="1"/>
    <col min="13058" max="13058" width="67.5703125" style="223" customWidth="1"/>
    <col min="13059" max="13060" width="14.7109375" style="223" customWidth="1"/>
    <col min="13061" max="13061" width="0.7109375" style="223" customWidth="1"/>
    <col min="13062" max="13062" width="7.140625" style="223" customWidth="1"/>
    <col min="13063" max="13063" width="57.85546875" style="223" customWidth="1"/>
    <col min="13064" max="13065" width="14.7109375" style="223" customWidth="1"/>
    <col min="13066" max="13312" width="11.42578125" style="223"/>
    <col min="13313" max="13313" width="7" style="223" customWidth="1"/>
    <col min="13314" max="13314" width="67.5703125" style="223" customWidth="1"/>
    <col min="13315" max="13316" width="14.7109375" style="223" customWidth="1"/>
    <col min="13317" max="13317" width="0.7109375" style="223" customWidth="1"/>
    <col min="13318" max="13318" width="7.140625" style="223" customWidth="1"/>
    <col min="13319" max="13319" width="57.85546875" style="223" customWidth="1"/>
    <col min="13320" max="13321" width="14.7109375" style="223" customWidth="1"/>
    <col min="13322" max="13568" width="11.42578125" style="223"/>
    <col min="13569" max="13569" width="7" style="223" customWidth="1"/>
    <col min="13570" max="13570" width="67.5703125" style="223" customWidth="1"/>
    <col min="13571" max="13572" width="14.7109375" style="223" customWidth="1"/>
    <col min="13573" max="13573" width="0.7109375" style="223" customWidth="1"/>
    <col min="13574" max="13574" width="7.140625" style="223" customWidth="1"/>
    <col min="13575" max="13575" width="57.85546875" style="223" customWidth="1"/>
    <col min="13576" max="13577" width="14.7109375" style="223" customWidth="1"/>
    <col min="13578" max="13824" width="11.42578125" style="223"/>
    <col min="13825" max="13825" width="7" style="223" customWidth="1"/>
    <col min="13826" max="13826" width="67.5703125" style="223" customWidth="1"/>
    <col min="13827" max="13828" width="14.7109375" style="223" customWidth="1"/>
    <col min="13829" max="13829" width="0.7109375" style="223" customWidth="1"/>
    <col min="13830" max="13830" width="7.140625" style="223" customWidth="1"/>
    <col min="13831" max="13831" width="57.85546875" style="223" customWidth="1"/>
    <col min="13832" max="13833" width="14.7109375" style="223" customWidth="1"/>
    <col min="13834" max="14080" width="11.42578125" style="223"/>
    <col min="14081" max="14081" width="7" style="223" customWidth="1"/>
    <col min="14082" max="14082" width="67.5703125" style="223" customWidth="1"/>
    <col min="14083" max="14084" width="14.7109375" style="223" customWidth="1"/>
    <col min="14085" max="14085" width="0.7109375" style="223" customWidth="1"/>
    <col min="14086" max="14086" width="7.140625" style="223" customWidth="1"/>
    <col min="14087" max="14087" width="57.85546875" style="223" customWidth="1"/>
    <col min="14088" max="14089" width="14.7109375" style="223" customWidth="1"/>
    <col min="14090" max="14336" width="11.42578125" style="223"/>
    <col min="14337" max="14337" width="7" style="223" customWidth="1"/>
    <col min="14338" max="14338" width="67.5703125" style="223" customWidth="1"/>
    <col min="14339" max="14340" width="14.7109375" style="223" customWidth="1"/>
    <col min="14341" max="14341" width="0.7109375" style="223" customWidth="1"/>
    <col min="14342" max="14342" width="7.140625" style="223" customWidth="1"/>
    <col min="14343" max="14343" width="57.85546875" style="223" customWidth="1"/>
    <col min="14344" max="14345" width="14.7109375" style="223" customWidth="1"/>
    <col min="14346" max="14592" width="11.42578125" style="223"/>
    <col min="14593" max="14593" width="7" style="223" customWidth="1"/>
    <col min="14594" max="14594" width="67.5703125" style="223" customWidth="1"/>
    <col min="14595" max="14596" width="14.7109375" style="223" customWidth="1"/>
    <col min="14597" max="14597" width="0.7109375" style="223" customWidth="1"/>
    <col min="14598" max="14598" width="7.140625" style="223" customWidth="1"/>
    <col min="14599" max="14599" width="57.85546875" style="223" customWidth="1"/>
    <col min="14600" max="14601" width="14.7109375" style="223" customWidth="1"/>
    <col min="14602" max="14848" width="11.42578125" style="223"/>
    <col min="14849" max="14849" width="7" style="223" customWidth="1"/>
    <col min="14850" max="14850" width="67.5703125" style="223" customWidth="1"/>
    <col min="14851" max="14852" width="14.7109375" style="223" customWidth="1"/>
    <col min="14853" max="14853" width="0.7109375" style="223" customWidth="1"/>
    <col min="14854" max="14854" width="7.140625" style="223" customWidth="1"/>
    <col min="14855" max="14855" width="57.85546875" style="223" customWidth="1"/>
    <col min="14856" max="14857" width="14.7109375" style="223" customWidth="1"/>
    <col min="14858" max="15104" width="11.42578125" style="223"/>
    <col min="15105" max="15105" width="7" style="223" customWidth="1"/>
    <col min="15106" max="15106" width="67.5703125" style="223" customWidth="1"/>
    <col min="15107" max="15108" width="14.7109375" style="223" customWidth="1"/>
    <col min="15109" max="15109" width="0.7109375" style="223" customWidth="1"/>
    <col min="15110" max="15110" width="7.140625" style="223" customWidth="1"/>
    <col min="15111" max="15111" width="57.85546875" style="223" customWidth="1"/>
    <col min="15112" max="15113" width="14.7109375" style="223" customWidth="1"/>
    <col min="15114" max="15360" width="11.42578125" style="223"/>
    <col min="15361" max="15361" width="7" style="223" customWidth="1"/>
    <col min="15362" max="15362" width="67.5703125" style="223" customWidth="1"/>
    <col min="15363" max="15364" width="14.7109375" style="223" customWidth="1"/>
    <col min="15365" max="15365" width="0.7109375" style="223" customWidth="1"/>
    <col min="15366" max="15366" width="7.140625" style="223" customWidth="1"/>
    <col min="15367" max="15367" width="57.85546875" style="223" customWidth="1"/>
    <col min="15368" max="15369" width="14.7109375" style="223" customWidth="1"/>
    <col min="15370" max="15616" width="11.42578125" style="223"/>
    <col min="15617" max="15617" width="7" style="223" customWidth="1"/>
    <col min="15618" max="15618" width="67.5703125" style="223" customWidth="1"/>
    <col min="15619" max="15620" width="14.7109375" style="223" customWidth="1"/>
    <col min="15621" max="15621" width="0.7109375" style="223" customWidth="1"/>
    <col min="15622" max="15622" width="7.140625" style="223" customWidth="1"/>
    <col min="15623" max="15623" width="57.85546875" style="223" customWidth="1"/>
    <col min="15624" max="15625" width="14.7109375" style="223" customWidth="1"/>
    <col min="15626" max="15872" width="11.42578125" style="223"/>
    <col min="15873" max="15873" width="7" style="223" customWidth="1"/>
    <col min="15874" max="15874" width="67.5703125" style="223" customWidth="1"/>
    <col min="15875" max="15876" width="14.7109375" style="223" customWidth="1"/>
    <col min="15877" max="15877" width="0.7109375" style="223" customWidth="1"/>
    <col min="15878" max="15878" width="7.140625" style="223" customWidth="1"/>
    <col min="15879" max="15879" width="57.85546875" style="223" customWidth="1"/>
    <col min="15880" max="15881" width="14.7109375" style="223" customWidth="1"/>
    <col min="15882" max="16128" width="11.42578125" style="223"/>
    <col min="16129" max="16129" width="7" style="223" customWidth="1"/>
    <col min="16130" max="16130" width="67.5703125" style="223" customWidth="1"/>
    <col min="16131" max="16132" width="14.7109375" style="223" customWidth="1"/>
    <col min="16133" max="16133" width="0.7109375" style="223" customWidth="1"/>
    <col min="16134" max="16134" width="7.140625" style="223" customWidth="1"/>
    <col min="16135" max="16135" width="57.85546875" style="223" customWidth="1"/>
    <col min="16136" max="16137" width="14.7109375" style="223" customWidth="1"/>
    <col min="16138" max="16384" width="11.42578125" style="223"/>
  </cols>
  <sheetData>
    <row r="1" spans="1:26" ht="5.25" customHeight="1">
      <c r="A1" s="219"/>
      <c r="B1" s="220"/>
      <c r="C1" s="221"/>
      <c r="D1" s="221"/>
      <c r="E1" s="220"/>
      <c r="F1" s="220"/>
      <c r="G1" s="220"/>
      <c r="H1" s="221"/>
      <c r="I1" s="222"/>
      <c r="K1" s="1023" t="s">
        <v>413</v>
      </c>
      <c r="L1" s="1024"/>
      <c r="M1" s="1024"/>
      <c r="N1" s="1024"/>
      <c r="O1" s="1024"/>
      <c r="P1" s="1024"/>
      <c r="Q1" s="1024"/>
      <c r="R1" s="1024"/>
      <c r="S1" s="1024"/>
      <c r="T1" s="1024"/>
      <c r="U1" s="1024"/>
      <c r="V1" s="1024"/>
      <c r="W1" s="1024"/>
      <c r="X1" s="1024"/>
      <c r="Y1" s="1024"/>
      <c r="Z1" s="1025"/>
    </row>
    <row r="2" spans="1:26" ht="18">
      <c r="A2" s="1031" t="s">
        <v>0</v>
      </c>
      <c r="B2" s="1032"/>
      <c r="C2" s="1032"/>
      <c r="D2" s="1032"/>
      <c r="E2" s="1032"/>
      <c r="F2" s="1032"/>
      <c r="G2" s="1032"/>
      <c r="H2" s="1032"/>
      <c r="I2" s="1033"/>
      <c r="K2" s="1023" t="s">
        <v>414</v>
      </c>
      <c r="L2" s="1024"/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4"/>
      <c r="X2" s="1024"/>
      <c r="Y2" s="1024"/>
      <c r="Z2" s="1025"/>
    </row>
    <row r="3" spans="1:26" ht="15.75">
      <c r="A3" s="1031" t="s">
        <v>1</v>
      </c>
      <c r="B3" s="1032"/>
      <c r="C3" s="1032"/>
      <c r="D3" s="1032"/>
      <c r="E3" s="1032"/>
      <c r="F3" s="1032"/>
      <c r="G3" s="1032"/>
      <c r="H3" s="1032"/>
      <c r="I3" s="1033"/>
      <c r="K3" s="1026" t="s">
        <v>1380</v>
      </c>
      <c r="L3" s="1027"/>
      <c r="M3" s="1027"/>
      <c r="N3" s="1027"/>
      <c r="O3" s="1027"/>
      <c r="P3" s="1027"/>
      <c r="Q3" s="1027"/>
      <c r="R3" s="1027"/>
      <c r="S3" s="1027"/>
      <c r="T3" s="1027"/>
      <c r="U3" s="1027"/>
      <c r="V3" s="1027"/>
      <c r="W3" s="1027"/>
      <c r="X3" s="1027"/>
      <c r="Y3" s="1027"/>
      <c r="Z3" s="1028"/>
    </row>
    <row r="4" spans="1:26" ht="15">
      <c r="A4" s="1034" t="s">
        <v>2</v>
      </c>
      <c r="B4" s="1035"/>
      <c r="C4" s="1035"/>
      <c r="D4" s="1035"/>
      <c r="E4" s="1035"/>
      <c r="F4" s="1035"/>
      <c r="G4" s="1035"/>
      <c r="H4" s="1035"/>
      <c r="I4" s="1036"/>
      <c r="K4" s="44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6"/>
      <c r="Z4" s="47"/>
    </row>
    <row r="5" spans="1:26" ht="3.75" customHeight="1">
      <c r="A5" s="224"/>
      <c r="B5" s="224"/>
      <c r="C5" s="225"/>
      <c r="D5" s="225"/>
      <c r="E5" s="224"/>
      <c r="F5" s="224"/>
      <c r="G5" s="224"/>
      <c r="H5" s="225"/>
      <c r="I5" s="225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  <c r="Z5" s="49"/>
    </row>
    <row r="6" spans="1:26" ht="12.75">
      <c r="A6" s="1" t="s">
        <v>3</v>
      </c>
      <c r="B6" s="2" t="s">
        <v>4</v>
      </c>
      <c r="C6" s="1411" t="s">
        <v>1378</v>
      </c>
      <c r="D6" s="1412" t="s">
        <v>5</v>
      </c>
      <c r="E6" s="226"/>
      <c r="F6" s="1" t="s">
        <v>3</v>
      </c>
      <c r="G6" s="2" t="s">
        <v>6</v>
      </c>
      <c r="H6" s="1411" t="s">
        <v>1378</v>
      </c>
      <c r="I6" s="1412" t="s">
        <v>5</v>
      </c>
      <c r="K6" s="50" t="s">
        <v>3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1408" t="s">
        <v>1366</v>
      </c>
      <c r="Z6" s="1409" t="s">
        <v>415</v>
      </c>
    </row>
    <row r="7" spans="1:26" ht="12.75">
      <c r="A7" s="3"/>
      <c r="B7" s="4" t="s">
        <v>7</v>
      </c>
      <c r="C7" s="227"/>
      <c r="D7" s="228"/>
      <c r="E7" s="229"/>
      <c r="F7" s="3"/>
      <c r="G7" s="4" t="s">
        <v>8</v>
      </c>
      <c r="H7" s="230"/>
      <c r="I7" s="231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  <c r="Z7" s="49"/>
    </row>
    <row r="8" spans="1:26" ht="12.75">
      <c r="A8" s="3" t="s">
        <v>9</v>
      </c>
      <c r="B8" s="4" t="s">
        <v>10</v>
      </c>
      <c r="C8" s="232">
        <f>SUM(C9:C15)</f>
        <v>0</v>
      </c>
      <c r="D8" s="233">
        <f>SUM(D9:D15)</f>
        <v>0</v>
      </c>
      <c r="E8" s="229"/>
      <c r="F8" s="3" t="s">
        <v>11</v>
      </c>
      <c r="G8" s="4" t="s">
        <v>12</v>
      </c>
      <c r="H8" s="232">
        <f>SUM(H9:H17)</f>
        <v>0</v>
      </c>
      <c r="I8" s="233">
        <f>SUM(I9:I17)</f>
        <v>0</v>
      </c>
      <c r="K8" s="52"/>
      <c r="L8" s="53" t="s">
        <v>416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5"/>
      <c r="Z8" s="56"/>
    </row>
    <row r="9" spans="1:26" ht="12.75">
      <c r="A9" s="5" t="s">
        <v>13</v>
      </c>
      <c r="B9" s="6" t="s">
        <v>14</v>
      </c>
      <c r="C9" s="230">
        <v>0</v>
      </c>
      <c r="D9" s="231">
        <v>0</v>
      </c>
      <c r="E9" s="229"/>
      <c r="F9" s="5" t="s">
        <v>15</v>
      </c>
      <c r="G9" s="6" t="s">
        <v>16</v>
      </c>
      <c r="H9" s="230">
        <v>0</v>
      </c>
      <c r="I9" s="231">
        <v>0</v>
      </c>
      <c r="K9" s="57" t="s">
        <v>417</v>
      </c>
      <c r="L9" s="58" t="s">
        <v>418</v>
      </c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60">
        <f>Y10+Y21+Y28+Y32+Y40+Y47+Y58+Y68</f>
        <v>0</v>
      </c>
      <c r="Z9" s="60">
        <f>Z10+Z21+Z28+Z32+Z40+Z47+Z58+Z68</f>
        <v>0</v>
      </c>
    </row>
    <row r="10" spans="1:26" ht="12.75">
      <c r="A10" s="5" t="s">
        <v>17</v>
      </c>
      <c r="B10" s="6" t="s">
        <v>18</v>
      </c>
      <c r="C10" s="230">
        <v>0</v>
      </c>
      <c r="D10" s="231">
        <v>0</v>
      </c>
      <c r="E10" s="229"/>
      <c r="F10" s="5" t="s">
        <v>19</v>
      </c>
      <c r="G10" s="6" t="s">
        <v>20</v>
      </c>
      <c r="H10" s="230">
        <v>0</v>
      </c>
      <c r="I10" s="231">
        <v>0</v>
      </c>
      <c r="K10" s="57" t="s">
        <v>419</v>
      </c>
      <c r="L10" s="58" t="s">
        <v>420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60">
        <f>SUM(Y11:Y19)</f>
        <v>0</v>
      </c>
      <c r="Z10" s="60">
        <f>SUM(Z11:Z19)</f>
        <v>0</v>
      </c>
    </row>
    <row r="11" spans="1:26" ht="12.75">
      <c r="A11" s="5" t="s">
        <v>21</v>
      </c>
      <c r="B11" s="6" t="s">
        <v>22</v>
      </c>
      <c r="C11" s="230">
        <v>0</v>
      </c>
      <c r="D11" s="231">
        <v>0</v>
      </c>
      <c r="E11" s="229"/>
      <c r="F11" s="5" t="s">
        <v>23</v>
      </c>
      <c r="G11" s="6" t="s">
        <v>24</v>
      </c>
      <c r="H11" s="230">
        <v>0</v>
      </c>
      <c r="I11" s="231">
        <v>0</v>
      </c>
      <c r="K11" s="61" t="s">
        <v>421</v>
      </c>
      <c r="L11" s="62" t="s">
        <v>422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63">
        <v>0</v>
      </c>
      <c r="Z11" s="64">
        <v>0</v>
      </c>
    </row>
    <row r="12" spans="1:26" ht="12.75">
      <c r="A12" s="5" t="s">
        <v>25</v>
      </c>
      <c r="B12" s="6" t="s">
        <v>26</v>
      </c>
      <c r="C12" s="230">
        <v>0</v>
      </c>
      <c r="D12" s="231">
        <v>0</v>
      </c>
      <c r="E12" s="229"/>
      <c r="F12" s="5" t="s">
        <v>27</v>
      </c>
      <c r="G12" s="6" t="s">
        <v>28</v>
      </c>
      <c r="H12" s="230">
        <v>0</v>
      </c>
      <c r="I12" s="231">
        <v>0</v>
      </c>
      <c r="K12" s="61" t="s">
        <v>423</v>
      </c>
      <c r="L12" s="62" t="s">
        <v>424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63">
        <v>0</v>
      </c>
      <c r="Z12" s="64">
        <v>0</v>
      </c>
    </row>
    <row r="13" spans="1:26" ht="12.75">
      <c r="A13" s="5" t="s">
        <v>29</v>
      </c>
      <c r="B13" s="6" t="s">
        <v>30</v>
      </c>
      <c r="C13" s="230">
        <v>0</v>
      </c>
      <c r="D13" s="231">
        <v>0</v>
      </c>
      <c r="E13" s="229"/>
      <c r="F13" s="5" t="s">
        <v>31</v>
      </c>
      <c r="G13" s="6" t="s">
        <v>32</v>
      </c>
      <c r="H13" s="230">
        <v>0</v>
      </c>
      <c r="I13" s="231">
        <v>0</v>
      </c>
      <c r="K13" s="61" t="s">
        <v>425</v>
      </c>
      <c r="L13" s="62" t="s">
        <v>426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63">
        <v>0</v>
      </c>
      <c r="Z13" s="64">
        <v>0</v>
      </c>
    </row>
    <row r="14" spans="1:26" ht="22.5">
      <c r="A14" s="5" t="s">
        <v>33</v>
      </c>
      <c r="B14" s="6" t="s">
        <v>34</v>
      </c>
      <c r="C14" s="230">
        <v>0</v>
      </c>
      <c r="D14" s="231">
        <v>0</v>
      </c>
      <c r="E14" s="229"/>
      <c r="F14" s="5" t="s">
        <v>35</v>
      </c>
      <c r="G14" s="6" t="s">
        <v>36</v>
      </c>
      <c r="H14" s="230">
        <v>0</v>
      </c>
      <c r="I14" s="231">
        <v>0</v>
      </c>
      <c r="K14" s="61" t="s">
        <v>427</v>
      </c>
      <c r="L14" s="62" t="s">
        <v>428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3">
        <v>0</v>
      </c>
      <c r="Z14" s="64">
        <v>0</v>
      </c>
    </row>
    <row r="15" spans="1:26" ht="12.75">
      <c r="A15" s="5" t="s">
        <v>37</v>
      </c>
      <c r="B15" s="6" t="s">
        <v>38</v>
      </c>
      <c r="C15" s="230">
        <v>0</v>
      </c>
      <c r="D15" s="231">
        <v>0</v>
      </c>
      <c r="E15" s="229"/>
      <c r="F15" s="5" t="s">
        <v>39</v>
      </c>
      <c r="G15" s="6" t="s">
        <v>40</v>
      </c>
      <c r="H15" s="230">
        <v>0</v>
      </c>
      <c r="I15" s="231">
        <v>0</v>
      </c>
      <c r="K15" s="61" t="s">
        <v>429</v>
      </c>
      <c r="L15" s="62" t="s">
        <v>430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63">
        <v>0</v>
      </c>
      <c r="Z15" s="64">
        <v>0</v>
      </c>
    </row>
    <row r="16" spans="1:26" ht="12.75">
      <c r="A16" s="5"/>
      <c r="B16" s="6"/>
      <c r="C16" s="230"/>
      <c r="D16" s="231"/>
      <c r="E16" s="229"/>
      <c r="F16" s="5" t="s">
        <v>41</v>
      </c>
      <c r="G16" s="6" t="s">
        <v>42</v>
      </c>
      <c r="H16" s="230">
        <v>0</v>
      </c>
      <c r="I16" s="231">
        <v>0</v>
      </c>
      <c r="K16" s="61" t="s">
        <v>431</v>
      </c>
      <c r="L16" s="62" t="s">
        <v>432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63">
        <v>0</v>
      </c>
      <c r="Z16" s="64">
        <v>0</v>
      </c>
    </row>
    <row r="17" spans="1:26" ht="12.75">
      <c r="A17" s="3" t="s">
        <v>43</v>
      </c>
      <c r="B17" s="4" t="s">
        <v>44</v>
      </c>
      <c r="C17" s="232">
        <f>SUM(C18:C24)</f>
        <v>0</v>
      </c>
      <c r="D17" s="233">
        <f>SUM(D18:D24)</f>
        <v>0</v>
      </c>
      <c r="E17" s="229"/>
      <c r="F17" s="5" t="s">
        <v>45</v>
      </c>
      <c r="G17" s="6" t="s">
        <v>46</v>
      </c>
      <c r="H17" s="230">
        <v>0</v>
      </c>
      <c r="I17" s="231">
        <v>0</v>
      </c>
      <c r="K17" s="61" t="s">
        <v>433</v>
      </c>
      <c r="L17" s="62" t="s">
        <v>434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3">
        <v>0</v>
      </c>
      <c r="Z17" s="64">
        <v>0</v>
      </c>
    </row>
    <row r="18" spans="1:26" ht="12.75">
      <c r="A18" s="5" t="s">
        <v>47</v>
      </c>
      <c r="B18" s="6" t="s">
        <v>48</v>
      </c>
      <c r="C18" s="230">
        <v>0</v>
      </c>
      <c r="D18" s="231">
        <v>0</v>
      </c>
      <c r="E18" s="229"/>
      <c r="F18" s="5"/>
      <c r="G18" s="6"/>
      <c r="H18" s="230"/>
      <c r="I18" s="231"/>
      <c r="K18" s="65">
        <v>4118</v>
      </c>
      <c r="L18" s="66" t="s">
        <v>435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3">
        <v>0</v>
      </c>
      <c r="Z18" s="64">
        <v>0</v>
      </c>
    </row>
    <row r="19" spans="1:26" ht="12.75">
      <c r="A19" s="5" t="s">
        <v>49</v>
      </c>
      <c r="B19" s="6" t="s">
        <v>50</v>
      </c>
      <c r="C19" s="230">
        <v>0</v>
      </c>
      <c r="D19" s="231">
        <v>0</v>
      </c>
      <c r="E19" s="229"/>
      <c r="F19" s="3" t="s">
        <v>51</v>
      </c>
      <c r="G19" s="4" t="s">
        <v>52</v>
      </c>
      <c r="H19" s="232">
        <f>SUM(H20:H22)</f>
        <v>0</v>
      </c>
      <c r="I19" s="233">
        <f>SUM(I20:I22)</f>
        <v>0</v>
      </c>
      <c r="K19" s="61" t="s">
        <v>436</v>
      </c>
      <c r="L19" s="62" t="s">
        <v>437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3">
        <v>0</v>
      </c>
      <c r="Z19" s="64">
        <v>0</v>
      </c>
    </row>
    <row r="20" spans="1:26" ht="12.75">
      <c r="A20" s="5" t="s">
        <v>53</v>
      </c>
      <c r="B20" s="6" t="s">
        <v>54</v>
      </c>
      <c r="C20" s="230">
        <v>0</v>
      </c>
      <c r="D20" s="231">
        <v>0</v>
      </c>
      <c r="E20" s="229"/>
      <c r="F20" s="5" t="s">
        <v>55</v>
      </c>
      <c r="G20" s="6" t="s">
        <v>56</v>
      </c>
      <c r="H20" s="230">
        <v>0</v>
      </c>
      <c r="I20" s="231">
        <v>0</v>
      </c>
      <c r="K20" s="61"/>
      <c r="L20" s="62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63"/>
      <c r="Z20" s="64"/>
    </row>
    <row r="21" spans="1:26" ht="12.75">
      <c r="A21" s="5" t="s">
        <v>57</v>
      </c>
      <c r="B21" s="6" t="s">
        <v>58</v>
      </c>
      <c r="C21" s="230">
        <v>0</v>
      </c>
      <c r="D21" s="231">
        <v>0</v>
      </c>
      <c r="E21" s="229"/>
      <c r="F21" s="5" t="s">
        <v>59</v>
      </c>
      <c r="G21" s="6" t="s">
        <v>60</v>
      </c>
      <c r="H21" s="230">
        <v>0</v>
      </c>
      <c r="I21" s="231">
        <v>0</v>
      </c>
      <c r="K21" s="57" t="s">
        <v>438</v>
      </c>
      <c r="L21" s="58" t="s">
        <v>439</v>
      </c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0">
        <f>SUM(Y22:Y26)</f>
        <v>0</v>
      </c>
      <c r="Z21" s="60">
        <f>SUM(Z22:Z26)</f>
        <v>0</v>
      </c>
    </row>
    <row r="22" spans="1:26" ht="12.75">
      <c r="A22" s="5" t="s">
        <v>61</v>
      </c>
      <c r="B22" s="6" t="s">
        <v>62</v>
      </c>
      <c r="C22" s="230">
        <v>0</v>
      </c>
      <c r="D22" s="231">
        <v>0</v>
      </c>
      <c r="E22" s="229"/>
      <c r="F22" s="5" t="s">
        <v>63</v>
      </c>
      <c r="G22" s="6" t="s">
        <v>64</v>
      </c>
      <c r="H22" s="230">
        <v>0</v>
      </c>
      <c r="I22" s="231">
        <v>0</v>
      </c>
      <c r="K22" s="61" t="s">
        <v>440</v>
      </c>
      <c r="L22" s="62" t="s">
        <v>441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63">
        <v>0</v>
      </c>
      <c r="Z22" s="64">
        <v>0</v>
      </c>
    </row>
    <row r="23" spans="1:26" ht="12.75">
      <c r="A23" s="5" t="s">
        <v>65</v>
      </c>
      <c r="B23" s="6" t="s">
        <v>66</v>
      </c>
      <c r="C23" s="230">
        <v>0</v>
      </c>
      <c r="D23" s="231">
        <v>0</v>
      </c>
      <c r="E23" s="229"/>
      <c r="F23" s="5"/>
      <c r="G23" s="6"/>
      <c r="H23" s="230"/>
      <c r="I23" s="231"/>
      <c r="K23" s="61" t="s">
        <v>442</v>
      </c>
      <c r="L23" s="62" t="s">
        <v>1381</v>
      </c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63">
        <v>0</v>
      </c>
      <c r="Z23" s="64">
        <v>0</v>
      </c>
    </row>
    <row r="24" spans="1:26" ht="12.75">
      <c r="A24" s="5" t="s">
        <v>67</v>
      </c>
      <c r="B24" s="6" t="s">
        <v>68</v>
      </c>
      <c r="C24" s="230">
        <v>0</v>
      </c>
      <c r="D24" s="231">
        <v>0</v>
      </c>
      <c r="E24" s="229"/>
      <c r="F24" s="3" t="s">
        <v>69</v>
      </c>
      <c r="G24" s="4" t="s">
        <v>70</v>
      </c>
      <c r="H24" s="232">
        <f>SUM(H25:H27)</f>
        <v>0</v>
      </c>
      <c r="I24" s="233">
        <f>SUM(I25:I27)</f>
        <v>0</v>
      </c>
      <c r="K24" s="61" t="s">
        <v>443</v>
      </c>
      <c r="L24" s="62" t="s">
        <v>444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63">
        <v>0</v>
      </c>
      <c r="Z24" s="64">
        <v>0</v>
      </c>
    </row>
    <row r="25" spans="1:26" ht="12.75">
      <c r="A25" s="5"/>
      <c r="B25" s="6"/>
      <c r="C25" s="230"/>
      <c r="D25" s="231"/>
      <c r="E25" s="229"/>
      <c r="F25" s="5" t="s">
        <v>71</v>
      </c>
      <c r="G25" s="6" t="s">
        <v>72</v>
      </c>
      <c r="H25" s="230">
        <v>0</v>
      </c>
      <c r="I25" s="231">
        <v>0</v>
      </c>
      <c r="K25" s="61" t="s">
        <v>445</v>
      </c>
      <c r="L25" s="62" t="s">
        <v>446</v>
      </c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63">
        <v>0</v>
      </c>
      <c r="Z25" s="64">
        <v>0</v>
      </c>
    </row>
    <row r="26" spans="1:26" ht="12.75">
      <c r="A26" s="3" t="s">
        <v>73</v>
      </c>
      <c r="B26" s="4" t="s">
        <v>74</v>
      </c>
      <c r="C26" s="232">
        <f>SUM(C27:C31)</f>
        <v>0</v>
      </c>
      <c r="D26" s="233">
        <f>SUM(D27:D31)</f>
        <v>0</v>
      </c>
      <c r="E26" s="229"/>
      <c r="F26" s="5" t="s">
        <v>75</v>
      </c>
      <c r="G26" s="6" t="s">
        <v>76</v>
      </c>
      <c r="H26" s="230">
        <v>0</v>
      </c>
      <c r="I26" s="231">
        <v>0</v>
      </c>
      <c r="K26" s="61" t="s">
        <v>447</v>
      </c>
      <c r="L26" s="62" t="s">
        <v>448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63">
        <v>0</v>
      </c>
      <c r="Z26" s="64">
        <v>0</v>
      </c>
    </row>
    <row r="27" spans="1:26" ht="12.75">
      <c r="A27" s="5" t="s">
        <v>77</v>
      </c>
      <c r="B27" s="6" t="s">
        <v>78</v>
      </c>
      <c r="C27" s="230">
        <v>0</v>
      </c>
      <c r="D27" s="231">
        <v>0</v>
      </c>
      <c r="E27" s="229"/>
      <c r="F27" s="5" t="s">
        <v>79</v>
      </c>
      <c r="G27" s="6" t="s">
        <v>80</v>
      </c>
      <c r="H27" s="230">
        <v>0</v>
      </c>
      <c r="I27" s="231">
        <v>0</v>
      </c>
      <c r="K27" s="61"/>
      <c r="L27" s="62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3"/>
      <c r="Z27" s="64"/>
    </row>
    <row r="28" spans="1:26" ht="12.75">
      <c r="A28" s="5" t="s">
        <v>81</v>
      </c>
      <c r="B28" s="6" t="s">
        <v>82</v>
      </c>
      <c r="C28" s="230">
        <v>0</v>
      </c>
      <c r="D28" s="231">
        <v>0</v>
      </c>
      <c r="E28" s="229"/>
      <c r="F28" s="5"/>
      <c r="G28" s="6"/>
      <c r="H28" s="230"/>
      <c r="I28" s="231"/>
      <c r="K28" s="57" t="s">
        <v>449</v>
      </c>
      <c r="L28" s="58" t="s">
        <v>450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>
        <f>SUM(Y29:Y30)</f>
        <v>0</v>
      </c>
      <c r="Z28" s="60">
        <f>SUM(Z29:Z30)</f>
        <v>0</v>
      </c>
    </row>
    <row r="29" spans="1:26" ht="12.75">
      <c r="A29" s="5" t="s">
        <v>83</v>
      </c>
      <c r="B29" s="6" t="s">
        <v>84</v>
      </c>
      <c r="C29" s="230">
        <v>0</v>
      </c>
      <c r="D29" s="231">
        <v>0</v>
      </c>
      <c r="E29" s="229"/>
      <c r="F29" s="3" t="s">
        <v>85</v>
      </c>
      <c r="G29" s="4" t="s">
        <v>86</v>
      </c>
      <c r="H29" s="232">
        <f>SUM(H30:H31)</f>
        <v>0</v>
      </c>
      <c r="I29" s="233">
        <f>SUM(I30:I31)</f>
        <v>0</v>
      </c>
      <c r="K29" s="61" t="s">
        <v>451</v>
      </c>
      <c r="L29" s="62" t="s">
        <v>452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63">
        <v>0</v>
      </c>
      <c r="Z29" s="64">
        <v>0</v>
      </c>
    </row>
    <row r="30" spans="1:26" ht="12.75">
      <c r="A30" s="5" t="s">
        <v>87</v>
      </c>
      <c r="B30" s="6" t="s">
        <v>88</v>
      </c>
      <c r="C30" s="230">
        <v>0</v>
      </c>
      <c r="D30" s="231">
        <v>0</v>
      </c>
      <c r="E30" s="229"/>
      <c r="F30" s="5" t="s">
        <v>89</v>
      </c>
      <c r="G30" s="6" t="s">
        <v>90</v>
      </c>
      <c r="H30" s="230">
        <v>0</v>
      </c>
      <c r="I30" s="231">
        <v>0</v>
      </c>
      <c r="K30" s="65">
        <v>4132</v>
      </c>
      <c r="L30" s="66" t="s">
        <v>453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63">
        <v>0</v>
      </c>
      <c r="Z30" s="64">
        <v>0</v>
      </c>
    </row>
    <row r="31" spans="1:26" ht="12.75">
      <c r="A31" s="5" t="s">
        <v>91</v>
      </c>
      <c r="B31" s="6" t="s">
        <v>92</v>
      </c>
      <c r="C31" s="230">
        <v>0</v>
      </c>
      <c r="D31" s="231">
        <v>0</v>
      </c>
      <c r="E31" s="229"/>
      <c r="F31" s="5" t="s">
        <v>93</v>
      </c>
      <c r="G31" s="6" t="s">
        <v>94</v>
      </c>
      <c r="H31" s="230">
        <v>0</v>
      </c>
      <c r="I31" s="231">
        <v>0</v>
      </c>
      <c r="K31" s="61"/>
      <c r="L31" s="62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63"/>
      <c r="Z31" s="64"/>
    </row>
    <row r="32" spans="1:26" ht="12.75">
      <c r="A32" s="5"/>
      <c r="B32" s="6"/>
      <c r="C32" s="230"/>
      <c r="D32" s="231"/>
      <c r="E32" s="229"/>
      <c r="F32" s="5"/>
      <c r="G32" s="6"/>
      <c r="H32" s="230"/>
      <c r="I32" s="231"/>
      <c r="K32" s="57" t="s">
        <v>454</v>
      </c>
      <c r="L32" s="58" t="s">
        <v>455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0">
        <f>SUM(Y33:Y38)</f>
        <v>0</v>
      </c>
      <c r="Z32" s="60">
        <f>SUM(Z33:Z38)</f>
        <v>0</v>
      </c>
    </row>
    <row r="33" spans="1:26" ht="12.75">
      <c r="A33" s="3" t="s">
        <v>95</v>
      </c>
      <c r="B33" s="4" t="s">
        <v>96</v>
      </c>
      <c r="C33" s="232">
        <f>SUM(C34:C38)</f>
        <v>0</v>
      </c>
      <c r="D33" s="233">
        <f>SUM(D34:D38)</f>
        <v>0</v>
      </c>
      <c r="E33" s="229"/>
      <c r="F33" s="3" t="s">
        <v>97</v>
      </c>
      <c r="G33" s="4" t="s">
        <v>98</v>
      </c>
      <c r="H33" s="232">
        <f>SUM(H34:H36)</f>
        <v>0</v>
      </c>
      <c r="I33" s="233">
        <f>SUM(I34:I36)</f>
        <v>0</v>
      </c>
      <c r="K33" s="61" t="s">
        <v>456</v>
      </c>
      <c r="L33" s="62" t="s">
        <v>457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63">
        <v>0</v>
      </c>
      <c r="Z33" s="64">
        <v>0</v>
      </c>
    </row>
    <row r="34" spans="1:26" ht="12.75">
      <c r="A34" s="5" t="s">
        <v>99</v>
      </c>
      <c r="B34" s="6" t="s">
        <v>100</v>
      </c>
      <c r="C34" s="230">
        <v>0</v>
      </c>
      <c r="D34" s="231">
        <v>0</v>
      </c>
      <c r="E34" s="229"/>
      <c r="F34" s="5" t="s">
        <v>101</v>
      </c>
      <c r="G34" s="6" t="s">
        <v>102</v>
      </c>
      <c r="H34" s="230">
        <v>0</v>
      </c>
      <c r="I34" s="231">
        <v>0</v>
      </c>
      <c r="K34" s="61" t="s">
        <v>458</v>
      </c>
      <c r="L34" s="62" t="s">
        <v>1382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3">
        <v>0</v>
      </c>
      <c r="Z34" s="64">
        <v>0</v>
      </c>
    </row>
    <row r="35" spans="1:26" ht="12.75">
      <c r="A35" s="5" t="s">
        <v>103</v>
      </c>
      <c r="B35" s="6" t="s">
        <v>104</v>
      </c>
      <c r="C35" s="230">
        <v>0</v>
      </c>
      <c r="D35" s="231">
        <v>0</v>
      </c>
      <c r="E35" s="229"/>
      <c r="F35" s="5" t="s">
        <v>105</v>
      </c>
      <c r="G35" s="6" t="s">
        <v>106</v>
      </c>
      <c r="H35" s="230">
        <v>0</v>
      </c>
      <c r="I35" s="231">
        <v>0</v>
      </c>
      <c r="K35" s="61" t="s">
        <v>459</v>
      </c>
      <c r="L35" s="62" t="s">
        <v>460</v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63">
        <v>0</v>
      </c>
      <c r="Z35" s="64">
        <v>0</v>
      </c>
    </row>
    <row r="36" spans="1:26" ht="12.75">
      <c r="A36" s="5" t="s">
        <v>107</v>
      </c>
      <c r="B36" s="6" t="s">
        <v>108</v>
      </c>
      <c r="C36" s="230">
        <v>0</v>
      </c>
      <c r="D36" s="231">
        <v>0</v>
      </c>
      <c r="E36" s="229"/>
      <c r="F36" s="5" t="s">
        <v>109</v>
      </c>
      <c r="G36" s="6" t="s">
        <v>110</v>
      </c>
      <c r="H36" s="230">
        <v>0</v>
      </c>
      <c r="I36" s="231">
        <v>0</v>
      </c>
      <c r="K36" s="61" t="s">
        <v>461</v>
      </c>
      <c r="L36" s="62" t="s">
        <v>462</v>
      </c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63">
        <v>0</v>
      </c>
      <c r="Z36" s="64">
        <v>0</v>
      </c>
    </row>
    <row r="37" spans="1:26" ht="12.75">
      <c r="A37" s="5" t="s">
        <v>111</v>
      </c>
      <c r="B37" s="6" t="s">
        <v>112</v>
      </c>
      <c r="C37" s="230">
        <v>0</v>
      </c>
      <c r="D37" s="231">
        <v>0</v>
      </c>
      <c r="E37" s="229"/>
      <c r="F37" s="5"/>
      <c r="G37" s="6"/>
      <c r="H37" s="230"/>
      <c r="I37" s="231"/>
      <c r="K37" s="65">
        <v>4145</v>
      </c>
      <c r="L37" s="66" t="s">
        <v>463</v>
      </c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63">
        <v>0</v>
      </c>
      <c r="Z37" s="64">
        <v>0</v>
      </c>
    </row>
    <row r="38" spans="1:26" ht="12.75">
      <c r="A38" s="5" t="s">
        <v>113</v>
      </c>
      <c r="B38" s="6" t="s">
        <v>114</v>
      </c>
      <c r="C38" s="230">
        <v>0</v>
      </c>
      <c r="D38" s="231">
        <v>0</v>
      </c>
      <c r="E38" s="229"/>
      <c r="F38" s="3" t="s">
        <v>115</v>
      </c>
      <c r="G38" s="4" t="s">
        <v>116</v>
      </c>
      <c r="H38" s="232">
        <f>SUM(H39:H44)</f>
        <v>0</v>
      </c>
      <c r="I38" s="233">
        <f>SUM(I39:I44)</f>
        <v>0</v>
      </c>
      <c r="K38" s="61" t="s">
        <v>464</v>
      </c>
      <c r="L38" s="62" t="s">
        <v>465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63">
        <v>0</v>
      </c>
      <c r="Z38" s="64">
        <v>0</v>
      </c>
    </row>
    <row r="39" spans="1:26" ht="12.75">
      <c r="A39" s="5"/>
      <c r="B39" s="6"/>
      <c r="C39" s="230"/>
      <c r="D39" s="231"/>
      <c r="E39" s="229"/>
      <c r="F39" s="5" t="s">
        <v>117</v>
      </c>
      <c r="G39" s="6" t="s">
        <v>118</v>
      </c>
      <c r="H39" s="230">
        <v>0</v>
      </c>
      <c r="I39" s="231">
        <v>0</v>
      </c>
      <c r="K39" s="61"/>
      <c r="L39" s="62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3"/>
      <c r="Z39" s="64"/>
    </row>
    <row r="40" spans="1:26" ht="12.75">
      <c r="A40" s="3" t="s">
        <v>119</v>
      </c>
      <c r="B40" s="4" t="s">
        <v>120</v>
      </c>
      <c r="C40" s="232">
        <f>C41</f>
        <v>0</v>
      </c>
      <c r="D40" s="233">
        <f>D41</f>
        <v>0</v>
      </c>
      <c r="E40" s="229"/>
      <c r="F40" s="5" t="s">
        <v>121</v>
      </c>
      <c r="G40" s="6" t="s">
        <v>122</v>
      </c>
      <c r="H40" s="230">
        <v>0</v>
      </c>
      <c r="I40" s="231">
        <v>0</v>
      </c>
      <c r="K40" s="57" t="s">
        <v>466</v>
      </c>
      <c r="L40" s="58" t="s">
        <v>467</v>
      </c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60">
        <f>SUM(Y41:Y45)</f>
        <v>0</v>
      </c>
      <c r="Z40" s="60">
        <f>SUM(Z41:Z45)</f>
        <v>0</v>
      </c>
    </row>
    <row r="41" spans="1:26" ht="12.75">
      <c r="A41" s="5" t="s">
        <v>123</v>
      </c>
      <c r="B41" s="6" t="s">
        <v>124</v>
      </c>
      <c r="C41" s="230">
        <v>0</v>
      </c>
      <c r="D41" s="231">
        <v>0</v>
      </c>
      <c r="E41" s="229"/>
      <c r="F41" s="5" t="s">
        <v>125</v>
      </c>
      <c r="G41" s="6" t="s">
        <v>126</v>
      </c>
      <c r="H41" s="230">
        <v>0</v>
      </c>
      <c r="I41" s="231">
        <v>0</v>
      </c>
      <c r="K41" s="61" t="s">
        <v>468</v>
      </c>
      <c r="L41" s="62" t="s">
        <v>467</v>
      </c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3">
        <v>0</v>
      </c>
      <c r="Z41" s="64">
        <v>0</v>
      </c>
    </row>
    <row r="42" spans="1:26" ht="12.75">
      <c r="A42" s="5"/>
      <c r="B42" s="6"/>
      <c r="C42" s="230"/>
      <c r="D42" s="231"/>
      <c r="E42" s="229"/>
      <c r="F42" s="5" t="s">
        <v>127</v>
      </c>
      <c r="G42" s="6" t="s">
        <v>128</v>
      </c>
      <c r="H42" s="230">
        <v>0</v>
      </c>
      <c r="I42" s="231">
        <v>0</v>
      </c>
      <c r="K42" s="61" t="s">
        <v>469</v>
      </c>
      <c r="L42" s="62" t="s">
        <v>1383</v>
      </c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63">
        <v>0</v>
      </c>
      <c r="Z42" s="64">
        <v>0</v>
      </c>
    </row>
    <row r="43" spans="1:26" ht="12.75">
      <c r="A43" s="3" t="s">
        <v>129</v>
      </c>
      <c r="B43" s="4" t="s">
        <v>130</v>
      </c>
      <c r="C43" s="232">
        <f>SUM(C44:C45)</f>
        <v>0</v>
      </c>
      <c r="D43" s="233">
        <f>SUM(D44:D45)</f>
        <v>0</v>
      </c>
      <c r="E43" s="229"/>
      <c r="F43" s="5" t="s">
        <v>131</v>
      </c>
      <c r="G43" s="6" t="s">
        <v>132</v>
      </c>
      <c r="H43" s="230">
        <v>0</v>
      </c>
      <c r="I43" s="231">
        <v>0</v>
      </c>
      <c r="K43" s="61" t="s">
        <v>470</v>
      </c>
      <c r="L43" s="62" t="s">
        <v>1384</v>
      </c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63">
        <v>0</v>
      </c>
      <c r="Z43" s="64">
        <v>0</v>
      </c>
    </row>
    <row r="44" spans="1:26" ht="12.75">
      <c r="A44" s="5" t="s">
        <v>133</v>
      </c>
      <c r="B44" s="6" t="s">
        <v>134</v>
      </c>
      <c r="C44" s="230">
        <v>0</v>
      </c>
      <c r="D44" s="231">
        <v>0</v>
      </c>
      <c r="E44" s="229"/>
      <c r="F44" s="5" t="s">
        <v>135</v>
      </c>
      <c r="G44" s="6" t="s">
        <v>136</v>
      </c>
      <c r="H44" s="230">
        <v>0</v>
      </c>
      <c r="I44" s="231">
        <v>0</v>
      </c>
      <c r="K44" s="65">
        <v>4154</v>
      </c>
      <c r="L44" s="66" t="s">
        <v>471</v>
      </c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63">
        <v>0</v>
      </c>
      <c r="Z44" s="64">
        <v>0</v>
      </c>
    </row>
    <row r="45" spans="1:26" ht="12.75">
      <c r="A45" s="5" t="s">
        <v>137</v>
      </c>
      <c r="B45" s="6" t="s">
        <v>138</v>
      </c>
      <c r="C45" s="230">
        <v>0</v>
      </c>
      <c r="D45" s="231">
        <v>0</v>
      </c>
      <c r="E45" s="229"/>
      <c r="F45" s="5"/>
      <c r="G45" s="6"/>
      <c r="H45" s="230"/>
      <c r="I45" s="231"/>
      <c r="K45" s="61" t="s">
        <v>472</v>
      </c>
      <c r="L45" s="62" t="s">
        <v>1385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63">
        <v>0</v>
      </c>
      <c r="Z45" s="64">
        <v>0</v>
      </c>
    </row>
    <row r="46" spans="1:26" ht="12.75">
      <c r="A46" s="5"/>
      <c r="B46" s="6"/>
      <c r="C46" s="230"/>
      <c r="D46" s="231"/>
      <c r="E46" s="229"/>
      <c r="F46" s="3" t="s">
        <v>139</v>
      </c>
      <c r="G46" s="4" t="s">
        <v>140</v>
      </c>
      <c r="H46" s="232">
        <f>SUM(H47:H49)</f>
        <v>0</v>
      </c>
      <c r="I46" s="233">
        <f>SUM(I47:I49)</f>
        <v>0</v>
      </c>
      <c r="K46" s="61"/>
      <c r="L46" s="62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63"/>
      <c r="Z46" s="64"/>
    </row>
    <row r="47" spans="1:26" ht="12.75">
      <c r="A47" s="3" t="s">
        <v>141</v>
      </c>
      <c r="B47" s="4" t="s">
        <v>142</v>
      </c>
      <c r="C47" s="232">
        <f>SUM(C48:C51)</f>
        <v>0</v>
      </c>
      <c r="D47" s="233">
        <f>SUM(D48:D51)</f>
        <v>0</v>
      </c>
      <c r="E47" s="229"/>
      <c r="F47" s="5" t="s">
        <v>143</v>
      </c>
      <c r="G47" s="6" t="s">
        <v>144</v>
      </c>
      <c r="H47" s="230">
        <v>0</v>
      </c>
      <c r="I47" s="231">
        <v>0</v>
      </c>
      <c r="K47" s="57" t="s">
        <v>473</v>
      </c>
      <c r="L47" s="58" t="s">
        <v>474</v>
      </c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60">
        <f>SUM(Y48:Y56)</f>
        <v>0</v>
      </c>
      <c r="Z47" s="60">
        <f>SUM(Z48:Z56)</f>
        <v>0</v>
      </c>
    </row>
    <row r="48" spans="1:26" ht="12.75">
      <c r="A48" s="5" t="s">
        <v>145</v>
      </c>
      <c r="B48" s="6" t="s">
        <v>146</v>
      </c>
      <c r="C48" s="230">
        <v>0</v>
      </c>
      <c r="D48" s="231">
        <v>0</v>
      </c>
      <c r="E48" s="229"/>
      <c r="F48" s="5" t="s">
        <v>147</v>
      </c>
      <c r="G48" s="6" t="s">
        <v>148</v>
      </c>
      <c r="H48" s="230">
        <v>0</v>
      </c>
      <c r="I48" s="231">
        <v>0</v>
      </c>
      <c r="K48" s="61" t="s">
        <v>475</v>
      </c>
      <c r="L48" s="62" t="s">
        <v>1386</v>
      </c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63">
        <v>0</v>
      </c>
      <c r="Z48" s="64">
        <v>0</v>
      </c>
    </row>
    <row r="49" spans="1:26" ht="12.75">
      <c r="A49" s="5" t="s">
        <v>149</v>
      </c>
      <c r="B49" s="6" t="s">
        <v>150</v>
      </c>
      <c r="C49" s="230">
        <v>0</v>
      </c>
      <c r="D49" s="231">
        <v>0</v>
      </c>
      <c r="E49" s="229"/>
      <c r="F49" s="5" t="s">
        <v>151</v>
      </c>
      <c r="G49" s="6" t="s">
        <v>152</v>
      </c>
      <c r="H49" s="230">
        <v>0</v>
      </c>
      <c r="I49" s="231">
        <v>0</v>
      </c>
      <c r="K49" s="61" t="s">
        <v>476</v>
      </c>
      <c r="L49" s="62" t="s">
        <v>477</v>
      </c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63">
        <v>0</v>
      </c>
      <c r="Z49" s="64">
        <v>0</v>
      </c>
    </row>
    <row r="50" spans="1:26" ht="12.75">
      <c r="A50" s="5" t="s">
        <v>153</v>
      </c>
      <c r="B50" s="6" t="s">
        <v>154</v>
      </c>
      <c r="C50" s="230">
        <v>0</v>
      </c>
      <c r="D50" s="231">
        <v>0</v>
      </c>
      <c r="E50" s="229"/>
      <c r="F50" s="5"/>
      <c r="G50" s="6"/>
      <c r="H50" s="230"/>
      <c r="I50" s="231"/>
      <c r="K50" s="61" t="s">
        <v>478</v>
      </c>
      <c r="L50" s="62" t="s">
        <v>479</v>
      </c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63">
        <v>0</v>
      </c>
      <c r="Z50" s="64">
        <v>0</v>
      </c>
    </row>
    <row r="51" spans="1:26" ht="12.75">
      <c r="A51" s="5">
        <v>1194</v>
      </c>
      <c r="B51" s="234" t="s">
        <v>155</v>
      </c>
      <c r="C51" s="230">
        <v>0</v>
      </c>
      <c r="D51" s="230">
        <v>0</v>
      </c>
      <c r="E51" s="229"/>
      <c r="F51" s="3" t="s">
        <v>156</v>
      </c>
      <c r="G51" s="4" t="s">
        <v>157</v>
      </c>
      <c r="H51" s="232">
        <f>SUM(H52:H54)</f>
        <v>0</v>
      </c>
      <c r="I51" s="233">
        <f>SUM(I52:I54)</f>
        <v>0</v>
      </c>
      <c r="K51" s="61" t="s">
        <v>480</v>
      </c>
      <c r="L51" s="62" t="s">
        <v>481</v>
      </c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63">
        <v>0</v>
      </c>
      <c r="Z51" s="64">
        <v>0</v>
      </c>
    </row>
    <row r="52" spans="1:26" ht="12.75">
      <c r="A52" s="5"/>
      <c r="B52" s="7" t="s">
        <v>158</v>
      </c>
      <c r="C52" s="235">
        <f>C8+C17+C26+C33+C40+C43+C47</f>
        <v>0</v>
      </c>
      <c r="D52" s="236">
        <f>D8+D17+D26+D33+D40+D43+D47</f>
        <v>0</v>
      </c>
      <c r="E52" s="237"/>
      <c r="F52" s="5" t="s">
        <v>159</v>
      </c>
      <c r="G52" s="6" t="s">
        <v>160</v>
      </c>
      <c r="H52" s="230">
        <v>0</v>
      </c>
      <c r="I52" s="231">
        <v>0</v>
      </c>
      <c r="K52" s="61" t="s">
        <v>482</v>
      </c>
      <c r="L52" s="62" t="s">
        <v>483</v>
      </c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63">
        <v>0</v>
      </c>
      <c r="Z52" s="64">
        <v>0</v>
      </c>
    </row>
    <row r="53" spans="1:26" ht="12.75">
      <c r="A53" s="5"/>
      <c r="B53" s="6"/>
      <c r="C53" s="230"/>
      <c r="D53" s="231"/>
      <c r="E53" s="237"/>
      <c r="F53" s="5" t="s">
        <v>161</v>
      </c>
      <c r="G53" s="6" t="s">
        <v>162</v>
      </c>
      <c r="H53" s="230">
        <v>0</v>
      </c>
      <c r="I53" s="231">
        <v>0</v>
      </c>
      <c r="K53" s="61" t="s">
        <v>484</v>
      </c>
      <c r="L53" s="62" t="s">
        <v>485</v>
      </c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63">
        <v>0</v>
      </c>
      <c r="Z53" s="64">
        <v>0</v>
      </c>
    </row>
    <row r="54" spans="1:26" ht="12.75">
      <c r="A54" s="3"/>
      <c r="B54" s="4" t="s">
        <v>163</v>
      </c>
      <c r="C54" s="227"/>
      <c r="D54" s="228"/>
      <c r="E54" s="229"/>
      <c r="F54" s="5" t="s">
        <v>164</v>
      </c>
      <c r="G54" s="6" t="s">
        <v>165</v>
      </c>
      <c r="H54" s="230">
        <v>0</v>
      </c>
      <c r="I54" s="231">
        <v>0</v>
      </c>
      <c r="K54" s="61" t="s">
        <v>486</v>
      </c>
      <c r="L54" s="62" t="s">
        <v>1387</v>
      </c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63">
        <v>0</v>
      </c>
      <c r="Z54" s="64">
        <v>0</v>
      </c>
    </row>
    <row r="55" spans="1:26" ht="12.75">
      <c r="A55" s="3" t="s">
        <v>166</v>
      </c>
      <c r="B55" s="4" t="s">
        <v>167</v>
      </c>
      <c r="C55" s="232">
        <f>SUM(C56:C59)</f>
        <v>0</v>
      </c>
      <c r="D55" s="233">
        <f>SUM(D56:D59)</f>
        <v>0</v>
      </c>
      <c r="E55" s="229"/>
      <c r="F55" s="5"/>
      <c r="G55" s="6"/>
      <c r="H55" s="230"/>
      <c r="I55" s="231"/>
      <c r="K55" s="61" t="s">
        <v>487</v>
      </c>
      <c r="L55" s="62" t="s">
        <v>488</v>
      </c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63">
        <v>0</v>
      </c>
      <c r="Z55" s="64">
        <v>0</v>
      </c>
    </row>
    <row r="56" spans="1:26" ht="12.75">
      <c r="A56" s="5" t="s">
        <v>168</v>
      </c>
      <c r="B56" s="6" t="s">
        <v>169</v>
      </c>
      <c r="C56" s="230">
        <v>0</v>
      </c>
      <c r="D56" s="231">
        <v>0</v>
      </c>
      <c r="E56" s="229"/>
      <c r="F56" s="5"/>
      <c r="G56" s="7" t="s">
        <v>170</v>
      </c>
      <c r="H56" s="235">
        <f>H8+H19+H24+H29+H33+H38+H46+H51</f>
        <v>0</v>
      </c>
      <c r="I56" s="236">
        <f>I8+I19+I24+I29+I33+I38+I46+I51</f>
        <v>0</v>
      </c>
      <c r="K56" s="61" t="s">
        <v>489</v>
      </c>
      <c r="L56" s="62" t="s">
        <v>490</v>
      </c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3">
        <v>0</v>
      </c>
      <c r="Z56" s="64">
        <v>0</v>
      </c>
    </row>
    <row r="57" spans="1:26" ht="12.75">
      <c r="A57" s="5" t="s">
        <v>171</v>
      </c>
      <c r="B57" s="6" t="s">
        <v>172</v>
      </c>
      <c r="C57" s="230">
        <v>0</v>
      </c>
      <c r="D57" s="231">
        <v>0</v>
      </c>
      <c r="E57" s="229"/>
      <c r="F57" s="5"/>
      <c r="G57" s="6"/>
      <c r="H57" s="230"/>
      <c r="I57" s="231"/>
      <c r="K57" s="61"/>
      <c r="L57" s="62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63"/>
      <c r="Z57" s="64"/>
    </row>
    <row r="58" spans="1:26" ht="12.75">
      <c r="A58" s="5" t="s">
        <v>173</v>
      </c>
      <c r="B58" s="6" t="s">
        <v>174</v>
      </c>
      <c r="C58" s="230">
        <v>0</v>
      </c>
      <c r="D58" s="231">
        <v>0</v>
      </c>
      <c r="E58" s="229"/>
      <c r="F58" s="3"/>
      <c r="G58" s="4" t="s">
        <v>175</v>
      </c>
      <c r="H58" s="227"/>
      <c r="I58" s="228"/>
      <c r="K58" s="57" t="s">
        <v>491</v>
      </c>
      <c r="L58" s="58" t="s">
        <v>492</v>
      </c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60">
        <f>SUM(Y59:Y66)</f>
        <v>0</v>
      </c>
      <c r="Z58" s="60">
        <f>SUM(Z59:Z66)</f>
        <v>0</v>
      </c>
    </row>
    <row r="59" spans="1:26" ht="12.75">
      <c r="A59" s="5" t="s">
        <v>176</v>
      </c>
      <c r="B59" s="6" t="s">
        <v>177</v>
      </c>
      <c r="C59" s="230">
        <v>0</v>
      </c>
      <c r="D59" s="231">
        <v>0</v>
      </c>
      <c r="E59" s="229"/>
      <c r="F59" s="3" t="s">
        <v>178</v>
      </c>
      <c r="G59" s="4" t="s">
        <v>179</v>
      </c>
      <c r="H59" s="232">
        <f>SUM(H60:H61)</f>
        <v>0</v>
      </c>
      <c r="I59" s="233">
        <f>SUM(I60:I61)</f>
        <v>0</v>
      </c>
      <c r="K59" s="61" t="s">
        <v>493</v>
      </c>
      <c r="L59" s="62" t="s">
        <v>494</v>
      </c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63">
        <v>0</v>
      </c>
      <c r="Z59" s="64">
        <v>0</v>
      </c>
    </row>
    <row r="60" spans="1:26" ht="12.75">
      <c r="A60" s="5"/>
      <c r="B60" s="6"/>
      <c r="C60" s="230"/>
      <c r="D60" s="231"/>
      <c r="E60" s="229"/>
      <c r="F60" s="5" t="s">
        <v>180</v>
      </c>
      <c r="G60" s="6" t="s">
        <v>181</v>
      </c>
      <c r="H60" s="230">
        <v>0</v>
      </c>
      <c r="I60" s="231">
        <v>0</v>
      </c>
      <c r="K60" s="61" t="s">
        <v>495</v>
      </c>
      <c r="L60" s="62" t="s">
        <v>496</v>
      </c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3">
        <v>0</v>
      </c>
      <c r="Z60" s="64">
        <v>0</v>
      </c>
    </row>
    <row r="61" spans="1:26" ht="12.75">
      <c r="A61" s="3" t="s">
        <v>182</v>
      </c>
      <c r="B61" s="4" t="s">
        <v>183</v>
      </c>
      <c r="C61" s="232">
        <f>SUM(C62:C66)</f>
        <v>0</v>
      </c>
      <c r="D61" s="233">
        <f>SUM(D62:D66)</f>
        <v>0</v>
      </c>
      <c r="E61" s="229"/>
      <c r="F61" s="5" t="s">
        <v>184</v>
      </c>
      <c r="G61" s="6" t="s">
        <v>185</v>
      </c>
      <c r="H61" s="230">
        <v>0</v>
      </c>
      <c r="I61" s="231">
        <v>0</v>
      </c>
      <c r="K61" s="61" t="s">
        <v>497</v>
      </c>
      <c r="L61" s="62" t="s">
        <v>498</v>
      </c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3">
        <v>0</v>
      </c>
      <c r="Z61" s="64">
        <v>0</v>
      </c>
    </row>
    <row r="62" spans="1:26" ht="12.75">
      <c r="A62" s="5" t="s">
        <v>186</v>
      </c>
      <c r="B62" s="6" t="s">
        <v>187</v>
      </c>
      <c r="C62" s="230">
        <v>0</v>
      </c>
      <c r="D62" s="231">
        <v>0</v>
      </c>
      <c r="E62" s="229"/>
      <c r="F62" s="5"/>
      <c r="G62" s="6"/>
      <c r="H62" s="230"/>
      <c r="I62" s="231"/>
      <c r="K62" s="61" t="s">
        <v>499</v>
      </c>
      <c r="L62" s="62" t="s">
        <v>500</v>
      </c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3">
        <v>0</v>
      </c>
      <c r="Z62" s="64">
        <v>0</v>
      </c>
    </row>
    <row r="63" spans="1:26" ht="12.75">
      <c r="A63" s="5" t="s">
        <v>188</v>
      </c>
      <c r="B63" s="6" t="s">
        <v>189</v>
      </c>
      <c r="C63" s="230">
        <v>0</v>
      </c>
      <c r="D63" s="231">
        <v>0</v>
      </c>
      <c r="E63" s="229"/>
      <c r="F63" s="3" t="s">
        <v>190</v>
      </c>
      <c r="G63" s="4" t="s">
        <v>191</v>
      </c>
      <c r="H63" s="232">
        <f>SUM(H64:H66)</f>
        <v>0</v>
      </c>
      <c r="I63" s="233">
        <f>SUM(I64:I66)</f>
        <v>0</v>
      </c>
      <c r="K63" s="65" t="s">
        <v>501</v>
      </c>
      <c r="L63" s="66" t="s">
        <v>502</v>
      </c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3">
        <v>0</v>
      </c>
      <c r="Z63" s="64">
        <v>0</v>
      </c>
    </row>
    <row r="64" spans="1:26" ht="12.75">
      <c r="A64" s="5" t="s">
        <v>192</v>
      </c>
      <c r="B64" s="6" t="s">
        <v>193</v>
      </c>
      <c r="C64" s="230">
        <v>0</v>
      </c>
      <c r="D64" s="231">
        <v>0</v>
      </c>
      <c r="E64" s="229"/>
      <c r="F64" s="5" t="s">
        <v>194</v>
      </c>
      <c r="G64" s="6" t="s">
        <v>195</v>
      </c>
      <c r="H64" s="230">
        <v>0</v>
      </c>
      <c r="I64" s="231">
        <v>0</v>
      </c>
      <c r="K64" s="65" t="s">
        <v>503</v>
      </c>
      <c r="L64" s="66" t="s">
        <v>504</v>
      </c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3">
        <v>0</v>
      </c>
      <c r="Z64" s="64">
        <v>0</v>
      </c>
    </row>
    <row r="65" spans="1:26" ht="12.75">
      <c r="A65" s="5" t="s">
        <v>196</v>
      </c>
      <c r="B65" s="6" t="s">
        <v>197</v>
      </c>
      <c r="C65" s="230">
        <v>0</v>
      </c>
      <c r="D65" s="231">
        <v>0</v>
      </c>
      <c r="E65" s="229"/>
      <c r="F65" s="5" t="s">
        <v>198</v>
      </c>
      <c r="G65" s="6" t="s">
        <v>199</v>
      </c>
      <c r="H65" s="230">
        <v>0</v>
      </c>
      <c r="I65" s="231">
        <v>0</v>
      </c>
      <c r="K65" s="65" t="s">
        <v>505</v>
      </c>
      <c r="L65" s="66" t="s">
        <v>506</v>
      </c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3">
        <v>0</v>
      </c>
      <c r="Z65" s="64">
        <v>0</v>
      </c>
    </row>
    <row r="66" spans="1:26" ht="12.75">
      <c r="A66" s="5" t="s">
        <v>200</v>
      </c>
      <c r="B66" s="6" t="s">
        <v>201</v>
      </c>
      <c r="C66" s="230">
        <v>0</v>
      </c>
      <c r="D66" s="231">
        <v>0</v>
      </c>
      <c r="E66" s="229"/>
      <c r="F66" s="5" t="s">
        <v>202</v>
      </c>
      <c r="G66" s="6" t="s">
        <v>203</v>
      </c>
      <c r="H66" s="230">
        <v>0</v>
      </c>
      <c r="I66" s="231">
        <v>0</v>
      </c>
      <c r="K66" s="65" t="s">
        <v>507</v>
      </c>
      <c r="L66" s="66" t="s">
        <v>508</v>
      </c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3">
        <v>0</v>
      </c>
      <c r="Z66" s="64">
        <v>0</v>
      </c>
    </row>
    <row r="67" spans="1:26" ht="12.75">
      <c r="A67" s="5"/>
      <c r="B67" s="6"/>
      <c r="C67" s="230"/>
      <c r="D67" s="231"/>
      <c r="E67" s="229"/>
      <c r="F67" s="5"/>
      <c r="G67" s="6"/>
      <c r="H67" s="230"/>
      <c r="I67" s="231"/>
      <c r="K67" s="61"/>
      <c r="L67" s="62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3"/>
      <c r="Z67" s="64"/>
    </row>
    <row r="68" spans="1:26" ht="12.75">
      <c r="A68" s="3" t="s">
        <v>204</v>
      </c>
      <c r="B68" s="4" t="s">
        <v>205</v>
      </c>
      <c r="C68" s="232">
        <f>SUM(C69:C75)</f>
        <v>0</v>
      </c>
      <c r="D68" s="233">
        <f>SUM(D69:D75)</f>
        <v>0</v>
      </c>
      <c r="E68" s="229"/>
      <c r="F68" s="3" t="s">
        <v>206</v>
      </c>
      <c r="G68" s="4" t="s">
        <v>207</v>
      </c>
      <c r="H68" s="232">
        <f>SUM(H69:H73)</f>
        <v>0</v>
      </c>
      <c r="I68" s="233">
        <f>SUM(I69:I73)</f>
        <v>0</v>
      </c>
      <c r="K68" s="57" t="s">
        <v>509</v>
      </c>
      <c r="L68" s="58" t="s">
        <v>1388</v>
      </c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60">
        <f>SUM(Y69:Y70)</f>
        <v>0</v>
      </c>
      <c r="Z68" s="60">
        <f>SUM(Z69:Z70)</f>
        <v>0</v>
      </c>
    </row>
    <row r="69" spans="1:26" ht="12.75">
      <c r="A69" s="5" t="s">
        <v>208</v>
      </c>
      <c r="B69" s="6" t="s">
        <v>209</v>
      </c>
      <c r="C69" s="230">
        <v>0</v>
      </c>
      <c r="D69" s="231">
        <v>0</v>
      </c>
      <c r="E69" s="229"/>
      <c r="F69" s="5" t="s">
        <v>210</v>
      </c>
      <c r="G69" s="6" t="s">
        <v>211</v>
      </c>
      <c r="H69" s="230">
        <v>0</v>
      </c>
      <c r="I69" s="231">
        <v>0</v>
      </c>
      <c r="K69" s="61" t="s">
        <v>511</v>
      </c>
      <c r="L69" s="62" t="s">
        <v>1389</v>
      </c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3">
        <v>0</v>
      </c>
      <c r="Z69" s="64">
        <v>0</v>
      </c>
    </row>
    <row r="70" spans="1:26" ht="12.75">
      <c r="A70" s="5" t="s">
        <v>212</v>
      </c>
      <c r="B70" s="6" t="s">
        <v>213</v>
      </c>
      <c r="C70" s="230">
        <v>0</v>
      </c>
      <c r="D70" s="231">
        <v>0</v>
      </c>
      <c r="E70" s="229"/>
      <c r="F70" s="5" t="s">
        <v>214</v>
      </c>
      <c r="G70" s="6" t="s">
        <v>215</v>
      </c>
      <c r="H70" s="230">
        <v>0</v>
      </c>
      <c r="I70" s="231">
        <v>0</v>
      </c>
      <c r="K70" s="61" t="s">
        <v>512</v>
      </c>
      <c r="L70" s="62" t="s">
        <v>513</v>
      </c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3">
        <v>0</v>
      </c>
      <c r="Z70" s="64">
        <v>0</v>
      </c>
    </row>
    <row r="71" spans="1:26" ht="12.75">
      <c r="A71" s="5" t="s">
        <v>216</v>
      </c>
      <c r="B71" s="6" t="s">
        <v>217</v>
      </c>
      <c r="C71" s="230">
        <v>0</v>
      </c>
      <c r="D71" s="231">
        <v>0</v>
      </c>
      <c r="E71" s="229"/>
      <c r="F71" s="5" t="s">
        <v>218</v>
      </c>
      <c r="G71" s="6" t="s">
        <v>219</v>
      </c>
      <c r="H71" s="230">
        <v>0</v>
      </c>
      <c r="I71" s="231">
        <v>0</v>
      </c>
      <c r="K71" s="61"/>
      <c r="L71" s="62" t="s">
        <v>1390</v>
      </c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3"/>
      <c r="Z71" s="64"/>
    </row>
    <row r="72" spans="1:26" ht="12.75">
      <c r="A72" s="5" t="s">
        <v>220</v>
      </c>
      <c r="B72" s="6" t="s">
        <v>221</v>
      </c>
      <c r="C72" s="230">
        <v>0</v>
      </c>
      <c r="D72" s="231">
        <v>0</v>
      </c>
      <c r="E72" s="229"/>
      <c r="F72" s="5" t="s">
        <v>222</v>
      </c>
      <c r="G72" s="6" t="s">
        <v>223</v>
      </c>
      <c r="H72" s="230">
        <v>0</v>
      </c>
      <c r="I72" s="231">
        <v>0</v>
      </c>
      <c r="K72" s="61"/>
      <c r="L72" s="62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3"/>
      <c r="Z72" s="64"/>
    </row>
    <row r="73" spans="1:26" ht="12.75">
      <c r="A73" s="5" t="s">
        <v>224</v>
      </c>
      <c r="B73" s="6" t="s">
        <v>225</v>
      </c>
      <c r="C73" s="230">
        <v>0</v>
      </c>
      <c r="D73" s="231">
        <v>0</v>
      </c>
      <c r="E73" s="229"/>
      <c r="F73" s="5" t="s">
        <v>226</v>
      </c>
      <c r="G73" s="6" t="s">
        <v>227</v>
      </c>
      <c r="H73" s="230">
        <v>0</v>
      </c>
      <c r="I73" s="231">
        <v>0</v>
      </c>
      <c r="K73" s="57" t="s">
        <v>514</v>
      </c>
      <c r="L73" s="58" t="s">
        <v>515</v>
      </c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60">
        <f>Y74+Y81</f>
        <v>0</v>
      </c>
      <c r="Z73" s="60">
        <f>Z74+Z81</f>
        <v>0</v>
      </c>
    </row>
    <row r="74" spans="1:26" ht="12.75">
      <c r="A74" s="5" t="s">
        <v>228</v>
      </c>
      <c r="B74" s="6" t="s">
        <v>229</v>
      </c>
      <c r="C74" s="230">
        <v>0</v>
      </c>
      <c r="D74" s="231">
        <v>0</v>
      </c>
      <c r="E74" s="229"/>
      <c r="F74" s="5"/>
      <c r="G74" s="6"/>
      <c r="H74" s="230"/>
      <c r="I74" s="231"/>
      <c r="K74" s="57" t="s">
        <v>516</v>
      </c>
      <c r="L74" s="58" t="s">
        <v>517</v>
      </c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>
        <f>SUM(Y75:Y78)</f>
        <v>0</v>
      </c>
      <c r="Z74" s="60">
        <f>SUM(Z75:Z78)</f>
        <v>0</v>
      </c>
    </row>
    <row r="75" spans="1:26" ht="12.75">
      <c r="A75" s="5" t="s">
        <v>230</v>
      </c>
      <c r="B75" s="6" t="s">
        <v>231</v>
      </c>
      <c r="C75" s="230">
        <v>0</v>
      </c>
      <c r="D75" s="231">
        <v>0</v>
      </c>
      <c r="E75" s="229"/>
      <c r="F75" s="3" t="s">
        <v>232</v>
      </c>
      <c r="G75" s="4" t="s">
        <v>233</v>
      </c>
      <c r="H75" s="232">
        <f>SUM(H76:H78)</f>
        <v>0</v>
      </c>
      <c r="I75" s="233">
        <f>SUM(I76:I78)</f>
        <v>0</v>
      </c>
      <c r="K75" s="61" t="s">
        <v>518</v>
      </c>
      <c r="L75" s="62" t="s">
        <v>519</v>
      </c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3">
        <v>0</v>
      </c>
      <c r="Z75" s="64">
        <v>0</v>
      </c>
    </row>
    <row r="76" spans="1:26" ht="12.75">
      <c r="A76" s="5"/>
      <c r="B76" s="6"/>
      <c r="C76" s="230"/>
      <c r="D76" s="231"/>
      <c r="E76" s="229"/>
      <c r="F76" s="5" t="s">
        <v>234</v>
      </c>
      <c r="G76" s="6" t="s">
        <v>235</v>
      </c>
      <c r="H76" s="230">
        <v>0</v>
      </c>
      <c r="I76" s="231">
        <v>0</v>
      </c>
      <c r="K76" s="61" t="s">
        <v>520</v>
      </c>
      <c r="L76" s="62" t="s">
        <v>311</v>
      </c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63">
        <v>0</v>
      </c>
      <c r="Z76" s="64">
        <v>0</v>
      </c>
    </row>
    <row r="77" spans="1:26" ht="12.75">
      <c r="A77" s="3" t="s">
        <v>236</v>
      </c>
      <c r="B77" s="4" t="s">
        <v>237</v>
      </c>
      <c r="C77" s="232">
        <f>SUM(C78:C85)</f>
        <v>0</v>
      </c>
      <c r="D77" s="233">
        <f>SUM(D78:D85)</f>
        <v>0</v>
      </c>
      <c r="E77" s="229"/>
      <c r="F77" s="5" t="s">
        <v>238</v>
      </c>
      <c r="G77" s="6" t="s">
        <v>239</v>
      </c>
      <c r="H77" s="230">
        <v>0</v>
      </c>
      <c r="I77" s="231">
        <v>0</v>
      </c>
      <c r="K77" s="61" t="s">
        <v>521</v>
      </c>
      <c r="L77" s="62" t="s">
        <v>522</v>
      </c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63">
        <v>0</v>
      </c>
      <c r="Z77" s="64">
        <v>0</v>
      </c>
    </row>
    <row r="78" spans="1:26" ht="12.75">
      <c r="A78" s="5" t="s">
        <v>240</v>
      </c>
      <c r="B78" s="6" t="s">
        <v>241</v>
      </c>
      <c r="C78" s="230">
        <v>0</v>
      </c>
      <c r="D78" s="231">
        <v>0</v>
      </c>
      <c r="E78" s="229"/>
      <c r="F78" s="5" t="s">
        <v>242</v>
      </c>
      <c r="G78" s="6" t="s">
        <v>243</v>
      </c>
      <c r="H78" s="230">
        <v>0</v>
      </c>
      <c r="I78" s="231">
        <v>0</v>
      </c>
      <c r="K78" s="61">
        <v>4214</v>
      </c>
      <c r="L78" s="62" t="s">
        <v>523</v>
      </c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63">
        <v>0</v>
      </c>
      <c r="Z78" s="64">
        <v>0</v>
      </c>
    </row>
    <row r="79" spans="1:26" ht="12.75">
      <c r="A79" s="5" t="s">
        <v>244</v>
      </c>
      <c r="B79" s="6" t="s">
        <v>245</v>
      </c>
      <c r="C79" s="230">
        <v>0</v>
      </c>
      <c r="D79" s="231">
        <v>0</v>
      </c>
      <c r="E79" s="229"/>
      <c r="F79" s="5"/>
      <c r="G79" s="6"/>
      <c r="H79" s="230"/>
      <c r="I79" s="231"/>
      <c r="K79" s="65">
        <v>4215</v>
      </c>
      <c r="L79" s="66" t="s">
        <v>524</v>
      </c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63"/>
      <c r="Z79" s="64"/>
    </row>
    <row r="80" spans="1:26" ht="12.75">
      <c r="A80" s="5" t="s">
        <v>246</v>
      </c>
      <c r="B80" s="6" t="s">
        <v>247</v>
      </c>
      <c r="C80" s="230">
        <v>0</v>
      </c>
      <c r="D80" s="231">
        <v>0</v>
      </c>
      <c r="E80" s="229"/>
      <c r="F80" s="3" t="s">
        <v>248</v>
      </c>
      <c r="G80" s="4" t="s">
        <v>249</v>
      </c>
      <c r="H80" s="232">
        <f>SUM(H81:H86)</f>
        <v>0</v>
      </c>
      <c r="I80" s="233">
        <f>SUM(I81:I86)</f>
        <v>0</v>
      </c>
      <c r="K80" s="61"/>
      <c r="L80" s="62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63"/>
      <c r="Z80" s="64"/>
    </row>
    <row r="81" spans="1:26" ht="12.75">
      <c r="A81" s="5" t="s">
        <v>250</v>
      </c>
      <c r="B81" s="1410" t="s">
        <v>1395</v>
      </c>
      <c r="C81" s="230">
        <v>0</v>
      </c>
      <c r="D81" s="231">
        <v>0</v>
      </c>
      <c r="E81" s="229"/>
      <c r="F81" s="5" t="s">
        <v>251</v>
      </c>
      <c r="G81" s="6" t="s">
        <v>252</v>
      </c>
      <c r="H81" s="230">
        <v>0</v>
      </c>
      <c r="I81" s="231">
        <v>0</v>
      </c>
      <c r="K81" s="57" t="s">
        <v>525</v>
      </c>
      <c r="L81" s="58" t="s">
        <v>526</v>
      </c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60">
        <f>SUM(Y82:Y88)</f>
        <v>0</v>
      </c>
      <c r="Z81" s="60">
        <f>SUM(Z82:Z88)</f>
        <v>0</v>
      </c>
    </row>
    <row r="82" spans="1:26" ht="12.75">
      <c r="A82" s="5" t="s">
        <v>253</v>
      </c>
      <c r="B82" s="6" t="s">
        <v>254</v>
      </c>
      <c r="C82" s="230">
        <v>0</v>
      </c>
      <c r="D82" s="231">
        <v>0</v>
      </c>
      <c r="E82" s="229"/>
      <c r="F82" s="5" t="s">
        <v>255</v>
      </c>
      <c r="G82" s="6" t="s">
        <v>256</v>
      </c>
      <c r="H82" s="230">
        <v>0</v>
      </c>
      <c r="I82" s="231">
        <v>0</v>
      </c>
      <c r="K82" s="61" t="s">
        <v>527</v>
      </c>
      <c r="L82" s="62" t="s">
        <v>528</v>
      </c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63">
        <v>0</v>
      </c>
      <c r="Z82" s="64">
        <v>0</v>
      </c>
    </row>
    <row r="83" spans="1:26" ht="12.75">
      <c r="A83" s="5" t="s">
        <v>257</v>
      </c>
      <c r="B83" s="6" t="s">
        <v>258</v>
      </c>
      <c r="C83" s="230">
        <v>0</v>
      </c>
      <c r="D83" s="231">
        <v>0</v>
      </c>
      <c r="E83" s="229"/>
      <c r="F83" s="5" t="s">
        <v>259</v>
      </c>
      <c r="G83" s="6" t="s">
        <v>260</v>
      </c>
      <c r="H83" s="230">
        <v>0</v>
      </c>
      <c r="I83" s="231">
        <v>0</v>
      </c>
      <c r="K83" s="61" t="s">
        <v>529</v>
      </c>
      <c r="L83" s="62" t="s">
        <v>1391</v>
      </c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63">
        <v>0</v>
      </c>
      <c r="Z83" s="64">
        <v>0</v>
      </c>
    </row>
    <row r="84" spans="1:26" ht="12.75">
      <c r="A84" s="5" t="s">
        <v>261</v>
      </c>
      <c r="B84" s="6" t="s">
        <v>262</v>
      </c>
      <c r="C84" s="230">
        <v>0</v>
      </c>
      <c r="D84" s="231">
        <v>0</v>
      </c>
      <c r="E84" s="229"/>
      <c r="F84" s="5" t="s">
        <v>263</v>
      </c>
      <c r="G84" s="6" t="s">
        <v>264</v>
      </c>
      <c r="H84" s="230">
        <v>0</v>
      </c>
      <c r="I84" s="231">
        <v>0</v>
      </c>
      <c r="K84" s="61" t="s">
        <v>530</v>
      </c>
      <c r="L84" s="62" t="s">
        <v>531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63">
        <v>0</v>
      </c>
      <c r="Z84" s="64">
        <v>0</v>
      </c>
    </row>
    <row r="85" spans="1:26" ht="12.75">
      <c r="A85" s="5" t="s">
        <v>265</v>
      </c>
      <c r="B85" s="6" t="s">
        <v>266</v>
      </c>
      <c r="C85" s="230">
        <v>0</v>
      </c>
      <c r="D85" s="231">
        <v>0</v>
      </c>
      <c r="E85" s="229"/>
      <c r="F85" s="5" t="s">
        <v>267</v>
      </c>
      <c r="G85" s="6" t="s">
        <v>268</v>
      </c>
      <c r="H85" s="230">
        <v>0</v>
      </c>
      <c r="I85" s="231">
        <v>0</v>
      </c>
      <c r="K85" s="61" t="s">
        <v>532</v>
      </c>
      <c r="L85" s="62" t="s">
        <v>1392</v>
      </c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63">
        <v>0</v>
      </c>
      <c r="Z85" s="64">
        <v>0</v>
      </c>
    </row>
    <row r="86" spans="1:26" ht="12.75">
      <c r="A86" s="5"/>
      <c r="B86" s="6"/>
      <c r="C86" s="230"/>
      <c r="D86" s="231"/>
      <c r="E86" s="229"/>
      <c r="F86" s="5" t="s">
        <v>269</v>
      </c>
      <c r="G86" s="6" t="s">
        <v>270</v>
      </c>
      <c r="H86" s="230">
        <v>0</v>
      </c>
      <c r="I86" s="231">
        <v>0</v>
      </c>
      <c r="K86" s="61" t="s">
        <v>533</v>
      </c>
      <c r="L86" s="62" t="s">
        <v>534</v>
      </c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63">
        <v>0</v>
      </c>
      <c r="Z86" s="64">
        <v>0</v>
      </c>
    </row>
    <row r="87" spans="1:26" ht="12.75">
      <c r="A87" s="3" t="s">
        <v>271</v>
      </c>
      <c r="B87" s="4" t="s">
        <v>272</v>
      </c>
      <c r="C87" s="232">
        <f>SUM(C88:C92)</f>
        <v>0</v>
      </c>
      <c r="D87" s="233">
        <f>SUM(D88:D92)</f>
        <v>0</v>
      </c>
      <c r="E87" s="229"/>
      <c r="F87" s="5"/>
      <c r="G87" s="6"/>
      <c r="H87" s="230"/>
      <c r="I87" s="231"/>
      <c r="K87" s="61">
        <v>4226</v>
      </c>
      <c r="L87" s="268" t="s">
        <v>1393</v>
      </c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63">
        <v>0</v>
      </c>
      <c r="Z87" s="64">
        <v>0</v>
      </c>
    </row>
    <row r="88" spans="1:26" ht="12.75">
      <c r="A88" s="5" t="s">
        <v>273</v>
      </c>
      <c r="B88" s="6" t="s">
        <v>274</v>
      </c>
      <c r="C88" s="230">
        <v>0</v>
      </c>
      <c r="D88" s="231">
        <v>0</v>
      </c>
      <c r="E88" s="229"/>
      <c r="F88" s="3" t="s">
        <v>275</v>
      </c>
      <c r="G88" s="4" t="s">
        <v>276</v>
      </c>
      <c r="H88" s="232">
        <f>SUM(H89:H92)</f>
        <v>0</v>
      </c>
      <c r="I88" s="233">
        <f>SUM(I89:I92)</f>
        <v>0</v>
      </c>
      <c r="K88" s="65">
        <v>4227</v>
      </c>
      <c r="L88" s="269" t="s">
        <v>535</v>
      </c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63">
        <v>0</v>
      </c>
      <c r="Z88" s="64">
        <v>0</v>
      </c>
    </row>
    <row r="89" spans="1:26" ht="12.75">
      <c r="A89" s="5" t="s">
        <v>277</v>
      </c>
      <c r="B89" s="6" t="s">
        <v>278</v>
      </c>
      <c r="C89" s="230">
        <v>0</v>
      </c>
      <c r="D89" s="231">
        <v>0</v>
      </c>
      <c r="E89" s="229"/>
      <c r="F89" s="5" t="s">
        <v>279</v>
      </c>
      <c r="G89" s="6" t="s">
        <v>280</v>
      </c>
      <c r="H89" s="230">
        <v>0</v>
      </c>
      <c r="I89" s="231">
        <v>0</v>
      </c>
      <c r="K89" s="61"/>
      <c r="L89" s="62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63"/>
      <c r="Z89" s="64"/>
    </row>
    <row r="90" spans="1:26" ht="12.75">
      <c r="A90" s="5" t="s">
        <v>281</v>
      </c>
      <c r="B90" s="6" t="s">
        <v>282</v>
      </c>
      <c r="C90" s="230">
        <v>0</v>
      </c>
      <c r="D90" s="231">
        <v>0</v>
      </c>
      <c r="E90" s="229"/>
      <c r="F90" s="5" t="s">
        <v>283</v>
      </c>
      <c r="G90" s="6" t="s">
        <v>284</v>
      </c>
      <c r="H90" s="230">
        <v>0</v>
      </c>
      <c r="I90" s="231">
        <v>0</v>
      </c>
      <c r="K90" s="57" t="s">
        <v>536</v>
      </c>
      <c r="L90" s="58" t="s">
        <v>537</v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60">
        <f>Y91+Y95+Y102+Y105+Y108</f>
        <v>0</v>
      </c>
      <c r="Z90" s="60">
        <f>Z91+Z95+Z102+Z105+Z108</f>
        <v>0</v>
      </c>
    </row>
    <row r="91" spans="1:26" ht="12.75">
      <c r="A91" s="5" t="s">
        <v>285</v>
      </c>
      <c r="B91" s="6" t="s">
        <v>286</v>
      </c>
      <c r="C91" s="230">
        <v>0</v>
      </c>
      <c r="D91" s="231">
        <v>0</v>
      </c>
      <c r="E91" s="229"/>
      <c r="F91" s="5" t="s">
        <v>287</v>
      </c>
      <c r="G91" s="6" t="s">
        <v>288</v>
      </c>
      <c r="H91" s="230">
        <v>0</v>
      </c>
      <c r="I91" s="231">
        <v>0</v>
      </c>
      <c r="K91" s="57" t="s">
        <v>538</v>
      </c>
      <c r="L91" s="58" t="s">
        <v>539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60">
        <f>SUM(Y92:Y93)</f>
        <v>0</v>
      </c>
      <c r="Z91" s="60">
        <f>SUM(Z92:Z93)</f>
        <v>0</v>
      </c>
    </row>
    <row r="92" spans="1:26" ht="12.75">
      <c r="A92" s="5" t="s">
        <v>289</v>
      </c>
      <c r="B92" s="6" t="s">
        <v>290</v>
      </c>
      <c r="C92" s="230">
        <v>0</v>
      </c>
      <c r="D92" s="231">
        <v>0</v>
      </c>
      <c r="E92" s="229"/>
      <c r="F92" s="5" t="s">
        <v>291</v>
      </c>
      <c r="G92" s="6" t="s">
        <v>292</v>
      </c>
      <c r="H92" s="230">
        <v>0</v>
      </c>
      <c r="I92" s="231">
        <v>0</v>
      </c>
      <c r="K92" s="61" t="s">
        <v>540</v>
      </c>
      <c r="L92" s="62" t="s">
        <v>541</v>
      </c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63">
        <v>0</v>
      </c>
      <c r="Z92" s="64">
        <v>0</v>
      </c>
    </row>
    <row r="93" spans="1:26" ht="12.75">
      <c r="A93" s="5"/>
      <c r="B93" s="6"/>
      <c r="C93" s="230"/>
      <c r="D93" s="231"/>
      <c r="E93" s="229"/>
      <c r="F93" s="5"/>
      <c r="G93" s="6"/>
      <c r="H93" s="230"/>
      <c r="I93" s="231"/>
      <c r="K93" s="61" t="s">
        <v>542</v>
      </c>
      <c r="L93" s="62" t="s">
        <v>543</v>
      </c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63">
        <v>0</v>
      </c>
      <c r="Z93" s="64">
        <v>0</v>
      </c>
    </row>
    <row r="94" spans="1:26" ht="12.75">
      <c r="A94" s="3" t="s">
        <v>293</v>
      </c>
      <c r="B94" s="4" t="s">
        <v>294</v>
      </c>
      <c r="C94" s="232">
        <f>SUM(C95:C99)</f>
        <v>0</v>
      </c>
      <c r="D94" s="233">
        <f>SUM(D95:D99)</f>
        <v>0</v>
      </c>
      <c r="E94" s="229"/>
      <c r="F94" s="5"/>
      <c r="G94" s="7" t="s">
        <v>295</v>
      </c>
      <c r="H94" s="235">
        <f>H59+H63+H68+H75+H80+H88</f>
        <v>0</v>
      </c>
      <c r="I94" s="236">
        <f>I59+I63+I68+I75+I80+I88</f>
        <v>0</v>
      </c>
      <c r="K94" s="61"/>
      <c r="L94" s="62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63"/>
      <c r="Z94" s="64"/>
    </row>
    <row r="95" spans="1:26" ht="12.75">
      <c r="A95" s="5" t="s">
        <v>296</v>
      </c>
      <c r="B95" s="6" t="s">
        <v>297</v>
      </c>
      <c r="C95" s="230">
        <v>0</v>
      </c>
      <c r="D95" s="231">
        <v>0</v>
      </c>
      <c r="E95" s="229"/>
      <c r="F95" s="5"/>
      <c r="G95" s="7"/>
      <c r="H95" s="230"/>
      <c r="I95" s="231"/>
      <c r="K95" s="57" t="s">
        <v>544</v>
      </c>
      <c r="L95" s="58" t="s">
        <v>545</v>
      </c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60">
        <f>SUM(Y96:Y100)</f>
        <v>0</v>
      </c>
      <c r="Z95" s="60">
        <f>SUM(Z96:Z100)</f>
        <v>0</v>
      </c>
    </row>
    <row r="96" spans="1:26" ht="12.75">
      <c r="A96" s="5" t="s">
        <v>298</v>
      </c>
      <c r="B96" s="6" t="s">
        <v>299</v>
      </c>
      <c r="C96" s="230">
        <v>0</v>
      </c>
      <c r="D96" s="231">
        <v>0</v>
      </c>
      <c r="E96" s="229"/>
      <c r="F96" s="5"/>
      <c r="G96" s="8" t="s">
        <v>300</v>
      </c>
      <c r="H96" s="238">
        <f>H56+H94</f>
        <v>0</v>
      </c>
      <c r="I96" s="239">
        <f>I56+I94</f>
        <v>0</v>
      </c>
      <c r="K96" s="61" t="s">
        <v>546</v>
      </c>
      <c r="L96" s="62" t="s">
        <v>547</v>
      </c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63">
        <v>0</v>
      </c>
      <c r="Z96" s="64">
        <v>0</v>
      </c>
    </row>
    <row r="97" spans="1:26" ht="12.75">
      <c r="A97" s="5" t="s">
        <v>301</v>
      </c>
      <c r="B97" s="6" t="s">
        <v>302</v>
      </c>
      <c r="C97" s="230">
        <v>0</v>
      </c>
      <c r="D97" s="231">
        <v>0</v>
      </c>
      <c r="E97" s="229"/>
      <c r="F97" s="5"/>
      <c r="G97" s="6"/>
      <c r="H97" s="230"/>
      <c r="I97" s="231"/>
      <c r="K97" s="61" t="s">
        <v>548</v>
      </c>
      <c r="L97" s="62" t="s">
        <v>549</v>
      </c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63">
        <v>0</v>
      </c>
      <c r="Z97" s="64">
        <v>0</v>
      </c>
    </row>
    <row r="98" spans="1:26" ht="12.75">
      <c r="A98" s="5" t="s">
        <v>303</v>
      </c>
      <c r="B98" s="6" t="s">
        <v>304</v>
      </c>
      <c r="C98" s="230">
        <v>0</v>
      </c>
      <c r="D98" s="231">
        <v>0</v>
      </c>
      <c r="E98" s="229"/>
      <c r="F98" s="3"/>
      <c r="G98" s="4" t="s">
        <v>305</v>
      </c>
      <c r="H98" s="230"/>
      <c r="I98" s="231"/>
      <c r="K98" s="61" t="s">
        <v>550</v>
      </c>
      <c r="L98" s="62" t="s">
        <v>551</v>
      </c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63">
        <v>0</v>
      </c>
      <c r="Z98" s="64">
        <v>0</v>
      </c>
    </row>
    <row r="99" spans="1:26" ht="12.75">
      <c r="A99" s="5" t="s">
        <v>306</v>
      </c>
      <c r="B99" s="6" t="s">
        <v>307</v>
      </c>
      <c r="C99" s="230">
        <v>0</v>
      </c>
      <c r="D99" s="231">
        <v>0</v>
      </c>
      <c r="E99" s="229"/>
      <c r="F99" s="3" t="s">
        <v>308</v>
      </c>
      <c r="G99" s="4" t="s">
        <v>309</v>
      </c>
      <c r="H99" s="232">
        <f>SUM(H100:H102)</f>
        <v>0</v>
      </c>
      <c r="I99" s="233">
        <f>SUM(I100:I102)</f>
        <v>0</v>
      </c>
      <c r="K99" s="61" t="s">
        <v>552</v>
      </c>
      <c r="L99" s="62" t="s">
        <v>553</v>
      </c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63">
        <v>0</v>
      </c>
      <c r="Z99" s="64">
        <v>0</v>
      </c>
    </row>
    <row r="100" spans="1:26" ht="12.75">
      <c r="A100" s="5"/>
      <c r="B100" s="6"/>
      <c r="C100" s="230"/>
      <c r="D100" s="231"/>
      <c r="E100" s="229"/>
      <c r="F100" s="5" t="s">
        <v>310</v>
      </c>
      <c r="G100" s="6" t="s">
        <v>311</v>
      </c>
      <c r="H100" s="230">
        <v>0</v>
      </c>
      <c r="I100" s="231">
        <v>0</v>
      </c>
      <c r="K100" s="61" t="s">
        <v>554</v>
      </c>
      <c r="L100" s="62" t="s">
        <v>555</v>
      </c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63">
        <v>0</v>
      </c>
      <c r="Z100" s="64">
        <v>0</v>
      </c>
    </row>
    <row r="101" spans="1:26" ht="12.75">
      <c r="A101" s="3" t="s">
        <v>312</v>
      </c>
      <c r="B101" s="4" t="s">
        <v>313</v>
      </c>
      <c r="C101" s="232">
        <f>SUM(C102:C107)</f>
        <v>0</v>
      </c>
      <c r="D101" s="233">
        <f>SUM(D102:D107)</f>
        <v>0</v>
      </c>
      <c r="E101" s="229"/>
      <c r="F101" s="5" t="s">
        <v>314</v>
      </c>
      <c r="G101" s="6" t="s">
        <v>315</v>
      </c>
      <c r="H101" s="230">
        <v>0</v>
      </c>
      <c r="I101" s="231">
        <v>0</v>
      </c>
      <c r="K101" s="61"/>
      <c r="L101" s="62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63"/>
      <c r="Z101" s="64"/>
    </row>
    <row r="102" spans="1:26" ht="12.75">
      <c r="A102" s="5" t="s">
        <v>316</v>
      </c>
      <c r="B102" s="6" t="s">
        <v>317</v>
      </c>
      <c r="C102" s="230">
        <v>0</v>
      </c>
      <c r="D102" s="231">
        <v>0</v>
      </c>
      <c r="E102" s="229"/>
      <c r="F102" s="5" t="s">
        <v>318</v>
      </c>
      <c r="G102" s="6" t="s">
        <v>319</v>
      </c>
      <c r="H102" s="230">
        <v>0</v>
      </c>
      <c r="I102" s="231">
        <v>0</v>
      </c>
      <c r="K102" s="57" t="s">
        <v>556</v>
      </c>
      <c r="L102" s="58" t="s">
        <v>557</v>
      </c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60">
        <v>0</v>
      </c>
      <c r="Z102" s="67">
        <v>0</v>
      </c>
    </row>
    <row r="103" spans="1:26" ht="12.75">
      <c r="A103" s="5" t="s">
        <v>320</v>
      </c>
      <c r="B103" s="6" t="s">
        <v>321</v>
      </c>
      <c r="C103" s="230">
        <v>0</v>
      </c>
      <c r="D103" s="231">
        <v>0</v>
      </c>
      <c r="E103" s="229"/>
      <c r="F103" s="5"/>
      <c r="G103" s="6"/>
      <c r="H103" s="230"/>
      <c r="I103" s="231"/>
      <c r="K103" s="65">
        <v>4331</v>
      </c>
      <c r="L103" s="66" t="s">
        <v>557</v>
      </c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68"/>
      <c r="Z103" s="69"/>
    </row>
    <row r="104" spans="1:26" ht="12.75">
      <c r="A104" s="5" t="s">
        <v>322</v>
      </c>
      <c r="B104" s="6" t="s">
        <v>323</v>
      </c>
      <c r="C104" s="230">
        <v>0</v>
      </c>
      <c r="D104" s="231">
        <v>0</v>
      </c>
      <c r="E104" s="229"/>
      <c r="F104" s="3" t="s">
        <v>324</v>
      </c>
      <c r="G104" s="4" t="s">
        <v>325</v>
      </c>
      <c r="H104" s="232">
        <f>H105+H106+H107+H112+H116</f>
        <v>0</v>
      </c>
      <c r="I104" s="233">
        <f>I105+I106+I107+I112+I116</f>
        <v>0</v>
      </c>
      <c r="K104" s="57"/>
      <c r="L104" s="58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68"/>
      <c r="Z104" s="69"/>
    </row>
    <row r="105" spans="1:26" ht="12.75">
      <c r="A105" s="5" t="s">
        <v>326</v>
      </c>
      <c r="B105" s="6" t="s">
        <v>327</v>
      </c>
      <c r="C105" s="230">
        <v>0</v>
      </c>
      <c r="D105" s="231">
        <v>0</v>
      </c>
      <c r="E105" s="229"/>
      <c r="F105" s="5" t="s">
        <v>328</v>
      </c>
      <c r="G105" s="6" t="s">
        <v>329</v>
      </c>
      <c r="H105" s="266">
        <v>0</v>
      </c>
      <c r="I105" s="267">
        <v>0</v>
      </c>
      <c r="K105" s="57" t="s">
        <v>558</v>
      </c>
      <c r="L105" s="58" t="s">
        <v>559</v>
      </c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60">
        <f>Y106</f>
        <v>0</v>
      </c>
      <c r="Z105" s="60">
        <f>Z106</f>
        <v>0</v>
      </c>
    </row>
    <row r="106" spans="1:26" ht="12.75">
      <c r="A106" s="5" t="s">
        <v>330</v>
      </c>
      <c r="B106" s="6" t="s">
        <v>331</v>
      </c>
      <c r="C106" s="230">
        <v>0</v>
      </c>
      <c r="D106" s="231">
        <v>0</v>
      </c>
      <c r="E106" s="229"/>
      <c r="F106" s="5" t="s">
        <v>332</v>
      </c>
      <c r="G106" s="6" t="s">
        <v>333</v>
      </c>
      <c r="H106" s="230">
        <v>0</v>
      </c>
      <c r="I106" s="231">
        <v>0</v>
      </c>
      <c r="K106" s="61" t="s">
        <v>560</v>
      </c>
      <c r="L106" s="62" t="s">
        <v>559</v>
      </c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63">
        <v>0</v>
      </c>
      <c r="Z106" s="64">
        <v>0</v>
      </c>
    </row>
    <row r="107" spans="1:26" ht="12.75">
      <c r="A107" s="5" t="s">
        <v>334</v>
      </c>
      <c r="B107" s="6" t="s">
        <v>335</v>
      </c>
      <c r="C107" s="230">
        <v>0</v>
      </c>
      <c r="D107" s="231">
        <v>0</v>
      </c>
      <c r="E107" s="229"/>
      <c r="F107" s="3" t="s">
        <v>336</v>
      </c>
      <c r="G107" s="4" t="s">
        <v>337</v>
      </c>
      <c r="H107" s="232">
        <f>SUM(H108:H111)</f>
        <v>0</v>
      </c>
      <c r="I107" s="233">
        <f>SUM(I108:I111)</f>
        <v>0</v>
      </c>
      <c r="K107" s="61"/>
      <c r="L107" s="62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63"/>
      <c r="Z107" s="64"/>
    </row>
    <row r="108" spans="1:26" ht="12.75">
      <c r="A108" s="5"/>
      <c r="B108" s="6"/>
      <c r="C108" s="230"/>
      <c r="D108" s="231"/>
      <c r="E108" s="229"/>
      <c r="F108" s="5" t="s">
        <v>338</v>
      </c>
      <c r="G108" s="6" t="s">
        <v>339</v>
      </c>
      <c r="H108" s="230">
        <v>0</v>
      </c>
      <c r="I108" s="231">
        <v>0</v>
      </c>
      <c r="K108" s="57" t="s">
        <v>561</v>
      </c>
      <c r="L108" s="58" t="s">
        <v>562</v>
      </c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60">
        <f>SUM(Y109:Y116)</f>
        <v>0</v>
      </c>
      <c r="Z108" s="60">
        <f>SUM(Z109:Z116)</f>
        <v>0</v>
      </c>
    </row>
    <row r="109" spans="1:26" ht="12.75">
      <c r="A109" s="3" t="s">
        <v>340</v>
      </c>
      <c r="B109" s="4" t="s">
        <v>341</v>
      </c>
      <c r="C109" s="232">
        <f>SUM(C110:C114)</f>
        <v>0</v>
      </c>
      <c r="D109" s="233">
        <f>SUM(D110:D114)</f>
        <v>0</v>
      </c>
      <c r="E109" s="229"/>
      <c r="F109" s="5" t="s">
        <v>342</v>
      </c>
      <c r="G109" s="6" t="s">
        <v>343</v>
      </c>
      <c r="H109" s="230">
        <v>0</v>
      </c>
      <c r="I109" s="231">
        <v>0</v>
      </c>
      <c r="K109" s="61" t="s">
        <v>563</v>
      </c>
      <c r="L109" s="62" t="s">
        <v>1394</v>
      </c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3">
        <v>0</v>
      </c>
      <c r="Z109" s="64">
        <v>0</v>
      </c>
    </row>
    <row r="110" spans="1:26" ht="22.5">
      <c r="A110" s="5" t="s">
        <v>344</v>
      </c>
      <c r="B110" s="6" t="s">
        <v>345</v>
      </c>
      <c r="C110" s="230">
        <v>0</v>
      </c>
      <c r="D110" s="231">
        <v>0</v>
      </c>
      <c r="E110" s="229"/>
      <c r="F110" s="5" t="s">
        <v>346</v>
      </c>
      <c r="G110" s="6" t="s">
        <v>347</v>
      </c>
      <c r="H110" s="230">
        <v>0</v>
      </c>
      <c r="I110" s="231">
        <v>0</v>
      </c>
      <c r="K110" s="61" t="s">
        <v>564</v>
      </c>
      <c r="L110" s="62" t="s">
        <v>565</v>
      </c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63">
        <v>0</v>
      </c>
      <c r="Z110" s="64">
        <v>0</v>
      </c>
    </row>
    <row r="111" spans="1:26" ht="22.5">
      <c r="A111" s="5" t="s">
        <v>348</v>
      </c>
      <c r="B111" s="6" t="s">
        <v>349</v>
      </c>
      <c r="C111" s="230">
        <v>0</v>
      </c>
      <c r="D111" s="231">
        <v>0</v>
      </c>
      <c r="E111" s="229"/>
      <c r="F111" s="5" t="s">
        <v>350</v>
      </c>
      <c r="G111" s="6" t="s">
        <v>351</v>
      </c>
      <c r="H111" s="230">
        <v>0</v>
      </c>
      <c r="I111" s="231">
        <v>0</v>
      </c>
      <c r="K111" s="61" t="s">
        <v>566</v>
      </c>
      <c r="L111" s="62" t="s">
        <v>567</v>
      </c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63">
        <v>0</v>
      </c>
      <c r="Z111" s="64">
        <v>0</v>
      </c>
    </row>
    <row r="112" spans="1:26" ht="12.75">
      <c r="A112" s="5" t="s">
        <v>352</v>
      </c>
      <c r="B112" s="6" t="s">
        <v>353</v>
      </c>
      <c r="C112" s="230">
        <v>0</v>
      </c>
      <c r="D112" s="231">
        <v>0</v>
      </c>
      <c r="E112" s="229"/>
      <c r="F112" s="3" t="s">
        <v>354</v>
      </c>
      <c r="G112" s="4" t="s">
        <v>355</v>
      </c>
      <c r="H112" s="232">
        <f>SUM(H113:H115)</f>
        <v>0</v>
      </c>
      <c r="I112" s="233">
        <f>SUM(I113:I115)</f>
        <v>0</v>
      </c>
      <c r="K112" s="61" t="s">
        <v>568</v>
      </c>
      <c r="L112" s="62" t="s">
        <v>569</v>
      </c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63">
        <v>0</v>
      </c>
      <c r="Z112" s="64">
        <v>0</v>
      </c>
    </row>
    <row r="113" spans="1:26" ht="12.75">
      <c r="A113" s="5" t="s">
        <v>356</v>
      </c>
      <c r="B113" s="6" t="s">
        <v>357</v>
      </c>
      <c r="C113" s="230">
        <v>0</v>
      </c>
      <c r="D113" s="231">
        <v>0</v>
      </c>
      <c r="E113" s="229"/>
      <c r="F113" s="5" t="s">
        <v>358</v>
      </c>
      <c r="G113" s="6" t="s">
        <v>359</v>
      </c>
      <c r="H113" s="230">
        <v>0</v>
      </c>
      <c r="I113" s="231">
        <v>0</v>
      </c>
      <c r="K113" s="61" t="s">
        <v>570</v>
      </c>
      <c r="L113" s="62" t="s">
        <v>384</v>
      </c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63">
        <v>0</v>
      </c>
      <c r="Z113" s="64">
        <v>0</v>
      </c>
    </row>
    <row r="114" spans="1:26" ht="12.75">
      <c r="A114" s="5" t="s">
        <v>360</v>
      </c>
      <c r="B114" s="6" t="s">
        <v>361</v>
      </c>
      <c r="C114" s="230">
        <v>0</v>
      </c>
      <c r="D114" s="231">
        <v>0</v>
      </c>
      <c r="E114" s="229"/>
      <c r="F114" s="5" t="s">
        <v>362</v>
      </c>
      <c r="G114" s="6" t="s">
        <v>363</v>
      </c>
      <c r="H114" s="230">
        <v>0</v>
      </c>
      <c r="I114" s="231">
        <v>0</v>
      </c>
      <c r="K114" s="61" t="s">
        <v>571</v>
      </c>
      <c r="L114" s="62" t="s">
        <v>572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63">
        <v>0</v>
      </c>
      <c r="Z114" s="64">
        <v>0</v>
      </c>
    </row>
    <row r="115" spans="1:26" ht="12.75">
      <c r="A115" s="5"/>
      <c r="B115" s="6"/>
      <c r="C115" s="230"/>
      <c r="D115" s="231"/>
      <c r="E115" s="229"/>
      <c r="F115" s="5" t="s">
        <v>364</v>
      </c>
      <c r="G115" s="6" t="s">
        <v>365</v>
      </c>
      <c r="H115" s="230">
        <v>0</v>
      </c>
      <c r="I115" s="231">
        <v>0</v>
      </c>
      <c r="K115" s="65">
        <v>4397</v>
      </c>
      <c r="L115" s="66" t="s">
        <v>573</v>
      </c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63">
        <v>0</v>
      </c>
      <c r="Z115" s="64">
        <v>0</v>
      </c>
    </row>
    <row r="116" spans="1:26" ht="12.75">
      <c r="A116" s="3" t="s">
        <v>366</v>
      </c>
      <c r="B116" s="4" t="s">
        <v>367</v>
      </c>
      <c r="C116" s="232">
        <f>SUM(C117:C119)</f>
        <v>0</v>
      </c>
      <c r="D116" s="233">
        <f>SUM(D117:D119)</f>
        <v>0</v>
      </c>
      <c r="E116" s="229"/>
      <c r="F116" s="3" t="s">
        <v>368</v>
      </c>
      <c r="G116" s="4" t="s">
        <v>369</v>
      </c>
      <c r="H116" s="232">
        <f>SUM(H117:H118)</f>
        <v>0</v>
      </c>
      <c r="I116" s="233">
        <f>SUM(I117:I118)</f>
        <v>0</v>
      </c>
      <c r="K116" s="61" t="s">
        <v>574</v>
      </c>
      <c r="L116" s="62" t="s">
        <v>562</v>
      </c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63">
        <v>0</v>
      </c>
      <c r="Z116" s="64">
        <v>0</v>
      </c>
    </row>
    <row r="117" spans="1:26" ht="12.75">
      <c r="A117" s="5" t="s">
        <v>370</v>
      </c>
      <c r="B117" s="6" t="s">
        <v>371</v>
      </c>
      <c r="C117" s="230">
        <v>0</v>
      </c>
      <c r="D117" s="231">
        <v>0</v>
      </c>
      <c r="E117" s="229"/>
      <c r="F117" s="5" t="s">
        <v>372</v>
      </c>
      <c r="G117" s="6" t="s">
        <v>373</v>
      </c>
      <c r="H117" s="230">
        <v>0</v>
      </c>
      <c r="I117" s="231">
        <v>0</v>
      </c>
      <c r="K117" s="61"/>
      <c r="L117" s="62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63"/>
      <c r="Z117" s="64"/>
    </row>
    <row r="118" spans="1:26" ht="12.75">
      <c r="A118" s="5" t="s">
        <v>374</v>
      </c>
      <c r="B118" s="6" t="s">
        <v>375</v>
      </c>
      <c r="C118" s="230">
        <v>0</v>
      </c>
      <c r="D118" s="231">
        <v>0</v>
      </c>
      <c r="E118" s="229"/>
      <c r="F118" s="5" t="s">
        <v>376</v>
      </c>
      <c r="G118" s="6" t="s">
        <v>377</v>
      </c>
      <c r="H118" s="230">
        <v>0</v>
      </c>
      <c r="I118" s="231">
        <v>0</v>
      </c>
      <c r="K118" s="70"/>
      <c r="L118" s="71" t="s">
        <v>575</v>
      </c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60">
        <f>Y9+Y73+Y90</f>
        <v>0</v>
      </c>
      <c r="Z118" s="60">
        <f>Z9+Z73+Z90</f>
        <v>0</v>
      </c>
    </row>
    <row r="119" spans="1:26" ht="12.75">
      <c r="A119" s="5" t="s">
        <v>378</v>
      </c>
      <c r="B119" s="6" t="s">
        <v>379</v>
      </c>
      <c r="C119" s="230">
        <v>0</v>
      </c>
      <c r="D119" s="231">
        <v>0</v>
      </c>
      <c r="E119" s="229"/>
      <c r="F119" s="5"/>
      <c r="G119" s="6"/>
      <c r="H119" s="230"/>
      <c r="I119" s="231"/>
      <c r="K119" s="61"/>
      <c r="L119" s="62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63"/>
      <c r="Z119" s="64"/>
    </row>
    <row r="120" spans="1:26" ht="22.5">
      <c r="A120" s="242"/>
      <c r="B120" s="243"/>
      <c r="C120" s="230"/>
      <c r="D120" s="231"/>
      <c r="E120" s="229"/>
      <c r="F120" s="3" t="s">
        <v>380</v>
      </c>
      <c r="G120" s="4" t="s">
        <v>381</v>
      </c>
      <c r="H120" s="232">
        <f>SUM(H121:H122)</f>
        <v>0</v>
      </c>
      <c r="I120" s="233">
        <f>SUM(I121:I122)</f>
        <v>0</v>
      </c>
      <c r="K120" s="57"/>
      <c r="L120" s="58" t="s">
        <v>576</v>
      </c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63"/>
      <c r="Z120" s="64"/>
    </row>
    <row r="121" spans="1:26" ht="12.75">
      <c r="A121" s="242"/>
      <c r="B121" s="7" t="s">
        <v>382</v>
      </c>
      <c r="C121" s="235">
        <f>C55+C61+C68+C77+C87+C94+C101+C109+C116</f>
        <v>0</v>
      </c>
      <c r="D121" s="236">
        <f>D55+D61+D68+D77+D87+D94+D101+D109+D116</f>
        <v>0</v>
      </c>
      <c r="E121" s="229"/>
      <c r="F121" s="5" t="s">
        <v>383</v>
      </c>
      <c r="G121" s="6" t="s">
        <v>384</v>
      </c>
      <c r="H121" s="230">
        <v>0</v>
      </c>
      <c r="I121" s="231">
        <v>0</v>
      </c>
      <c r="K121" s="57" t="s">
        <v>577</v>
      </c>
      <c r="L121" s="58" t="s">
        <v>578</v>
      </c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60">
        <f>Y122+Y130+Y141</f>
        <v>0</v>
      </c>
      <c r="Z121" s="60">
        <f>Z122+Z130+Z141</f>
        <v>0</v>
      </c>
    </row>
    <row r="122" spans="1:26" ht="12.75">
      <c r="A122" s="242"/>
      <c r="B122" s="243"/>
      <c r="C122" s="235"/>
      <c r="D122" s="236"/>
      <c r="E122" s="229"/>
      <c r="F122" s="5" t="s">
        <v>385</v>
      </c>
      <c r="G122" s="6" t="s">
        <v>386</v>
      </c>
      <c r="H122" s="230">
        <v>0</v>
      </c>
      <c r="I122" s="231">
        <v>0</v>
      </c>
      <c r="K122" s="57" t="s">
        <v>579</v>
      </c>
      <c r="L122" s="58" t="s">
        <v>580</v>
      </c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60">
        <f>SUM(Y123:Y128)</f>
        <v>0</v>
      </c>
      <c r="Z122" s="60">
        <f>SUM(Z123:Z128)</f>
        <v>0</v>
      </c>
    </row>
    <row r="123" spans="1:26" ht="13.5" thickBot="1">
      <c r="A123" s="242"/>
      <c r="B123" s="244" t="s">
        <v>387</v>
      </c>
      <c r="C123" s="264">
        <f>C52+C121</f>
        <v>0</v>
      </c>
      <c r="D123" s="265">
        <f>D52+D121</f>
        <v>0</v>
      </c>
      <c r="E123" s="229"/>
      <c r="F123" s="242"/>
      <c r="G123" s="243"/>
      <c r="H123" s="230"/>
      <c r="I123" s="231"/>
      <c r="K123" s="61" t="s">
        <v>581</v>
      </c>
      <c r="L123" s="62" t="s">
        <v>582</v>
      </c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63">
        <v>0</v>
      </c>
      <c r="Z123" s="64">
        <v>0</v>
      </c>
    </row>
    <row r="124" spans="1:26" ht="13.5" thickTop="1">
      <c r="A124" s="242"/>
      <c r="B124" s="244"/>
      <c r="C124" s="238"/>
      <c r="D124" s="239"/>
      <c r="E124" s="229"/>
      <c r="F124" s="242"/>
      <c r="G124" s="7" t="s">
        <v>388</v>
      </c>
      <c r="H124" s="235">
        <f>H99+H104+H120</f>
        <v>0</v>
      </c>
      <c r="I124" s="236">
        <f>I99+I104+I120</f>
        <v>0</v>
      </c>
      <c r="K124" s="61" t="s">
        <v>583</v>
      </c>
      <c r="L124" s="62" t="s">
        <v>584</v>
      </c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63">
        <v>0</v>
      </c>
      <c r="Z124" s="64">
        <v>0</v>
      </c>
    </row>
    <row r="125" spans="1:26" ht="12.75">
      <c r="A125" s="242"/>
      <c r="B125" s="243"/>
      <c r="C125" s="230"/>
      <c r="D125" s="231"/>
      <c r="E125" s="229"/>
      <c r="F125" s="242"/>
      <c r="G125" s="243"/>
      <c r="H125" s="230"/>
      <c r="I125" s="231"/>
      <c r="K125" s="61" t="s">
        <v>585</v>
      </c>
      <c r="L125" s="62" t="s">
        <v>586</v>
      </c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63">
        <v>0</v>
      </c>
      <c r="Z125" s="64">
        <v>0</v>
      </c>
    </row>
    <row r="126" spans="1:26" ht="13.5" thickBot="1">
      <c r="A126" s="247"/>
      <c r="B126" s="248"/>
      <c r="C126" s="249"/>
      <c r="D126" s="250"/>
      <c r="E126" s="251"/>
      <c r="F126" s="247"/>
      <c r="G126" s="252" t="s">
        <v>389</v>
      </c>
      <c r="H126" s="264">
        <f>H96+H124</f>
        <v>0</v>
      </c>
      <c r="I126" s="265">
        <f>I96+I124</f>
        <v>0</v>
      </c>
      <c r="K126" s="61" t="s">
        <v>587</v>
      </c>
      <c r="L126" s="62" t="s">
        <v>588</v>
      </c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63">
        <v>0</v>
      </c>
      <c r="Z126" s="64">
        <v>0</v>
      </c>
    </row>
    <row r="127" spans="1:26" ht="13.5" thickTop="1">
      <c r="K127" s="61" t="s">
        <v>589</v>
      </c>
      <c r="L127" s="62" t="s">
        <v>590</v>
      </c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63">
        <v>0</v>
      </c>
      <c r="Z127" s="64">
        <v>0</v>
      </c>
    </row>
    <row r="128" spans="1:26" ht="12.75">
      <c r="B128" s="248"/>
      <c r="K128" s="61" t="s">
        <v>591</v>
      </c>
      <c r="L128" s="62" t="s">
        <v>592</v>
      </c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63">
        <v>0</v>
      </c>
      <c r="Z128" s="64">
        <v>0</v>
      </c>
    </row>
    <row r="129" spans="2:26" ht="12.75">
      <c r="B129" s="254" t="s">
        <v>390</v>
      </c>
      <c r="K129" s="61"/>
      <c r="L129" s="62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63"/>
      <c r="Z129" s="64"/>
    </row>
    <row r="130" spans="2:26" ht="15">
      <c r="B130" s="9" t="s">
        <v>391</v>
      </c>
      <c r="F130" s="255"/>
      <c r="H130" s="256"/>
      <c r="K130" s="57" t="s">
        <v>593</v>
      </c>
      <c r="L130" s="58" t="s">
        <v>594</v>
      </c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60">
        <f>SUM(Y131:Y139)</f>
        <v>0</v>
      </c>
      <c r="Z130" s="60">
        <f>SUM(Z131:Z139)</f>
        <v>0</v>
      </c>
    </row>
    <row r="131" spans="2:26" ht="15">
      <c r="B131" s="257"/>
      <c r="F131" s="257"/>
      <c r="H131" s="258"/>
      <c r="K131" s="61" t="s">
        <v>595</v>
      </c>
      <c r="L131" s="62" t="s">
        <v>596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63">
        <v>0</v>
      </c>
      <c r="Z131" s="64">
        <v>0</v>
      </c>
    </row>
    <row r="132" spans="2:26" ht="15">
      <c r="B132" s="259" t="s">
        <v>392</v>
      </c>
      <c r="F132" s="257"/>
      <c r="H132" s="258"/>
      <c r="K132" s="61" t="s">
        <v>597</v>
      </c>
      <c r="L132" s="62" t="s">
        <v>598</v>
      </c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63">
        <v>0</v>
      </c>
      <c r="Z132" s="64">
        <v>0</v>
      </c>
    </row>
    <row r="133" spans="2:26" ht="12.75">
      <c r="K133" s="61" t="s">
        <v>599</v>
      </c>
      <c r="L133" s="62" t="s">
        <v>600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63">
        <v>0</v>
      </c>
      <c r="Z133" s="64">
        <v>0</v>
      </c>
    </row>
    <row r="134" spans="2:26" ht="12.75">
      <c r="K134" s="61" t="s">
        <v>601</v>
      </c>
      <c r="L134" s="62" t="s">
        <v>602</v>
      </c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63">
        <v>0</v>
      </c>
      <c r="Z134" s="64">
        <v>0</v>
      </c>
    </row>
    <row r="135" spans="2:26" ht="12.75">
      <c r="K135" s="61" t="s">
        <v>603</v>
      </c>
      <c r="L135" s="62" t="s">
        <v>604</v>
      </c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63">
        <v>0</v>
      </c>
      <c r="Z135" s="64">
        <v>0</v>
      </c>
    </row>
    <row r="136" spans="2:26" ht="12.75">
      <c r="K136" s="61" t="s">
        <v>605</v>
      </c>
      <c r="L136" s="62" t="s">
        <v>606</v>
      </c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63">
        <v>0</v>
      </c>
      <c r="Z136" s="64">
        <v>0</v>
      </c>
    </row>
    <row r="137" spans="2:26" ht="15" customHeight="1">
      <c r="C137" s="1037" t="s">
        <v>1367</v>
      </c>
      <c r="D137" s="1037"/>
      <c r="E137" s="1037"/>
      <c r="F137" s="1037"/>
      <c r="G137" s="1037"/>
      <c r="K137" s="61" t="s">
        <v>607</v>
      </c>
      <c r="L137" s="62" t="s">
        <v>608</v>
      </c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63">
        <v>0</v>
      </c>
      <c r="Z137" s="64">
        <v>0</v>
      </c>
    </row>
    <row r="138" spans="2:26" ht="15" customHeight="1">
      <c r="C138" s="1037"/>
      <c r="D138" s="1037"/>
      <c r="E138" s="1037"/>
      <c r="F138" s="1037"/>
      <c r="G138" s="1037"/>
      <c r="K138" s="61" t="s">
        <v>609</v>
      </c>
      <c r="L138" s="62" t="s">
        <v>610</v>
      </c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63">
        <v>0</v>
      </c>
      <c r="Z138" s="64">
        <v>0</v>
      </c>
    </row>
    <row r="139" spans="2:26" ht="11.25" customHeight="1">
      <c r="C139" s="1037"/>
      <c r="D139" s="1037"/>
      <c r="E139" s="1037"/>
      <c r="F139" s="1037"/>
      <c r="G139" s="1037"/>
      <c r="K139" s="61" t="s">
        <v>611</v>
      </c>
      <c r="L139" s="62" t="s">
        <v>612</v>
      </c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63">
        <v>0</v>
      </c>
      <c r="Z139" s="64">
        <v>0</v>
      </c>
    </row>
    <row r="140" spans="2:26" ht="11.25" customHeight="1">
      <c r="C140" s="1037"/>
      <c r="D140" s="1037"/>
      <c r="E140" s="1037"/>
      <c r="F140" s="1037"/>
      <c r="G140" s="1037"/>
      <c r="K140" s="61"/>
      <c r="L140" s="62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63"/>
      <c r="Z140" s="64"/>
    </row>
    <row r="141" spans="2:26" ht="17.25" customHeight="1">
      <c r="K141" s="57" t="s">
        <v>613</v>
      </c>
      <c r="L141" s="58" t="s">
        <v>614</v>
      </c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60">
        <f>SUM(Y142:Y150)</f>
        <v>0</v>
      </c>
      <c r="Z141" s="60">
        <f>SUM(Z142:Z150)</f>
        <v>0</v>
      </c>
    </row>
    <row r="142" spans="2:26" ht="12.75">
      <c r="K142" s="61" t="s">
        <v>615</v>
      </c>
      <c r="L142" s="62" t="s">
        <v>616</v>
      </c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63">
        <v>0</v>
      </c>
      <c r="Z142" s="64">
        <v>0</v>
      </c>
    </row>
    <row r="143" spans="2:26" ht="12.75">
      <c r="K143" s="61" t="s">
        <v>617</v>
      </c>
      <c r="L143" s="62" t="s">
        <v>618</v>
      </c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63">
        <v>0</v>
      </c>
      <c r="Z143" s="64">
        <v>0</v>
      </c>
    </row>
    <row r="144" spans="2:26" ht="12.75">
      <c r="K144" s="61" t="s">
        <v>619</v>
      </c>
      <c r="L144" s="62" t="s">
        <v>620</v>
      </c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63">
        <v>0</v>
      </c>
      <c r="Z144" s="64">
        <v>0</v>
      </c>
    </row>
    <row r="145" spans="11:26" ht="12.75">
      <c r="K145" s="61" t="s">
        <v>621</v>
      </c>
      <c r="L145" s="62" t="s">
        <v>622</v>
      </c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63">
        <v>0</v>
      </c>
      <c r="Z145" s="64">
        <v>0</v>
      </c>
    </row>
    <row r="146" spans="11:26" ht="12.75">
      <c r="K146" s="61" t="s">
        <v>623</v>
      </c>
      <c r="L146" s="62" t="s">
        <v>624</v>
      </c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63">
        <v>0</v>
      </c>
      <c r="Z146" s="64">
        <v>0</v>
      </c>
    </row>
    <row r="147" spans="11:26" ht="12.75">
      <c r="K147" s="61" t="s">
        <v>625</v>
      </c>
      <c r="L147" s="62" t="s">
        <v>626</v>
      </c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63">
        <v>0</v>
      </c>
      <c r="Z147" s="64">
        <v>0</v>
      </c>
    </row>
    <row r="148" spans="11:26" ht="12.75">
      <c r="K148" s="61" t="s">
        <v>627</v>
      </c>
      <c r="L148" s="62" t="s">
        <v>628</v>
      </c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63">
        <v>0</v>
      </c>
      <c r="Z148" s="64">
        <v>0</v>
      </c>
    </row>
    <row r="149" spans="11:26" ht="12.75">
      <c r="K149" s="61" t="s">
        <v>629</v>
      </c>
      <c r="L149" s="62" t="s">
        <v>630</v>
      </c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63">
        <v>0</v>
      </c>
      <c r="Z149" s="64">
        <v>0</v>
      </c>
    </row>
    <row r="150" spans="11:26" ht="12.75">
      <c r="K150" s="61" t="s">
        <v>631</v>
      </c>
      <c r="L150" s="62" t="s">
        <v>632</v>
      </c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63">
        <v>0</v>
      </c>
      <c r="Z150" s="64">
        <v>0</v>
      </c>
    </row>
    <row r="151" spans="11:26" ht="12.75">
      <c r="K151" s="61"/>
      <c r="L151" s="62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63"/>
      <c r="Z151" s="64"/>
    </row>
    <row r="152" spans="11:26" ht="12.75">
      <c r="K152" s="57" t="s">
        <v>633</v>
      </c>
      <c r="L152" s="58" t="s">
        <v>634</v>
      </c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60">
        <f>Y153+Y157+Y161+Y165+Y171+Y176+Y180+Y183+Y190</f>
        <v>0</v>
      </c>
      <c r="Z152" s="60">
        <f>Z153+Z157+Z161+Z165+Z171+Z176+Z180+Z183+Z190</f>
        <v>0</v>
      </c>
    </row>
    <row r="153" spans="11:26" ht="12.75">
      <c r="K153" s="57" t="s">
        <v>635</v>
      </c>
      <c r="L153" s="58" t="s">
        <v>636</v>
      </c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60">
        <f>SUM(Y154:Y155)</f>
        <v>0</v>
      </c>
      <c r="Z153" s="60">
        <f>SUM(Z154:Z155)</f>
        <v>0</v>
      </c>
    </row>
    <row r="154" spans="11:26" ht="12.75">
      <c r="K154" s="61" t="s">
        <v>637</v>
      </c>
      <c r="L154" s="62" t="s">
        <v>638</v>
      </c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63">
        <v>0</v>
      </c>
      <c r="Z154" s="64">
        <v>0</v>
      </c>
    </row>
    <row r="155" spans="11:26" ht="12.75">
      <c r="K155" s="61" t="s">
        <v>639</v>
      </c>
      <c r="L155" s="62" t="s">
        <v>640</v>
      </c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63">
        <v>0</v>
      </c>
      <c r="Z155" s="64">
        <v>0</v>
      </c>
    </row>
    <row r="156" spans="11:26" ht="12.75">
      <c r="K156" s="61"/>
      <c r="L156" s="62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63"/>
      <c r="Z156" s="64"/>
    </row>
    <row r="157" spans="11:26" ht="12.75">
      <c r="K157" s="57" t="s">
        <v>641</v>
      </c>
      <c r="L157" s="58" t="s">
        <v>642</v>
      </c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60">
        <f>SUM(Y158:Y159)</f>
        <v>0</v>
      </c>
      <c r="Z157" s="60">
        <f>SUM(Z158:Z159)</f>
        <v>0</v>
      </c>
    </row>
    <row r="158" spans="11:26" ht="12.75">
      <c r="K158" s="61" t="s">
        <v>643</v>
      </c>
      <c r="L158" s="62" t="s">
        <v>644</v>
      </c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63">
        <v>0</v>
      </c>
      <c r="Z158" s="64">
        <v>0</v>
      </c>
    </row>
    <row r="159" spans="11:26" ht="12.75">
      <c r="K159" s="61" t="s">
        <v>645</v>
      </c>
      <c r="L159" s="62" t="s">
        <v>646</v>
      </c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63">
        <v>0</v>
      </c>
      <c r="Z159" s="64">
        <v>0</v>
      </c>
    </row>
    <row r="160" spans="11:26" ht="12.75">
      <c r="K160" s="61"/>
      <c r="L160" s="62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63"/>
      <c r="Z160" s="64"/>
    </row>
    <row r="161" spans="11:26" ht="12.75">
      <c r="K161" s="57" t="s">
        <v>647</v>
      </c>
      <c r="L161" s="58" t="s">
        <v>531</v>
      </c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60">
        <f>SUM(Y162:Y163)</f>
        <v>0</v>
      </c>
      <c r="Z161" s="60">
        <f>SUM(Z162:Z163)</f>
        <v>0</v>
      </c>
    </row>
    <row r="162" spans="11:26" ht="12.75">
      <c r="K162" s="61" t="s">
        <v>648</v>
      </c>
      <c r="L162" s="62" t="s">
        <v>649</v>
      </c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63">
        <v>0</v>
      </c>
      <c r="Z162" s="64">
        <v>0</v>
      </c>
    </row>
    <row r="163" spans="11:26" ht="12.75">
      <c r="K163" s="61" t="s">
        <v>650</v>
      </c>
      <c r="L163" s="62" t="s">
        <v>651</v>
      </c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63">
        <v>0</v>
      </c>
      <c r="Z163" s="64">
        <v>0</v>
      </c>
    </row>
    <row r="164" spans="11:26" ht="12.75">
      <c r="K164" s="61"/>
      <c r="L164" s="62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63"/>
      <c r="Z164" s="64"/>
    </row>
    <row r="165" spans="11:26" ht="12.75">
      <c r="K165" s="57" t="s">
        <v>652</v>
      </c>
      <c r="L165" s="58" t="s">
        <v>653</v>
      </c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60">
        <f>SUM(Y166:Y169)</f>
        <v>0</v>
      </c>
      <c r="Z165" s="60">
        <f>SUM(Z166:Z169)</f>
        <v>0</v>
      </c>
    </row>
    <row r="166" spans="11:26" ht="12.75">
      <c r="K166" s="61" t="s">
        <v>654</v>
      </c>
      <c r="L166" s="62" t="s">
        <v>655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63">
        <v>0</v>
      </c>
      <c r="Z166" s="64">
        <v>0</v>
      </c>
    </row>
    <row r="167" spans="11:26" ht="12.75">
      <c r="K167" s="61" t="s">
        <v>656</v>
      </c>
      <c r="L167" s="62" t="s">
        <v>657</v>
      </c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63">
        <v>0</v>
      </c>
      <c r="Z167" s="64">
        <v>0</v>
      </c>
    </row>
    <row r="168" spans="11:26" ht="12.75">
      <c r="K168" s="61" t="s">
        <v>658</v>
      </c>
      <c r="L168" s="62" t="s">
        <v>659</v>
      </c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63">
        <v>0</v>
      </c>
      <c r="Z168" s="64">
        <v>0</v>
      </c>
    </row>
    <row r="169" spans="11:26" ht="12.75">
      <c r="K169" s="61" t="s">
        <v>660</v>
      </c>
      <c r="L169" s="62" t="s">
        <v>661</v>
      </c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63">
        <v>0</v>
      </c>
      <c r="Z169" s="64">
        <v>0</v>
      </c>
    </row>
    <row r="170" spans="11:26" ht="12.75">
      <c r="K170" s="61"/>
      <c r="L170" s="62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63"/>
      <c r="Z170" s="64"/>
    </row>
    <row r="171" spans="11:26" ht="12.75">
      <c r="K171" s="57" t="s">
        <v>662</v>
      </c>
      <c r="L171" s="58" t="s">
        <v>534</v>
      </c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60">
        <f>SUM(Y172:Y174)</f>
        <v>0</v>
      </c>
      <c r="Z171" s="60">
        <f>SUM(Z172:Z174)</f>
        <v>0</v>
      </c>
    </row>
    <row r="172" spans="11:26" ht="12.75">
      <c r="K172" s="61" t="s">
        <v>663</v>
      </c>
      <c r="L172" s="62" t="s">
        <v>664</v>
      </c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63">
        <v>0</v>
      </c>
      <c r="Z172" s="64">
        <v>0</v>
      </c>
    </row>
    <row r="173" spans="11:26" ht="12.75">
      <c r="K173" s="61" t="s">
        <v>665</v>
      </c>
      <c r="L173" s="62" t="s">
        <v>666</v>
      </c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63">
        <v>0</v>
      </c>
      <c r="Z173" s="64">
        <v>0</v>
      </c>
    </row>
    <row r="174" spans="11:26" ht="12.75">
      <c r="K174" s="61" t="s">
        <v>667</v>
      </c>
      <c r="L174" s="62" t="s">
        <v>668</v>
      </c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63">
        <v>0</v>
      </c>
      <c r="Z174" s="64">
        <v>0</v>
      </c>
    </row>
    <row r="175" spans="11:26" ht="12.75">
      <c r="K175" s="61"/>
      <c r="L175" s="62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63"/>
      <c r="Z175" s="64"/>
    </row>
    <row r="176" spans="11:26" ht="12.75">
      <c r="K176" s="57" t="s">
        <v>669</v>
      </c>
      <c r="L176" s="58" t="s">
        <v>670</v>
      </c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60">
        <f>SUM(Y177:Y178)</f>
        <v>0</v>
      </c>
      <c r="Z176" s="60">
        <f>SUM(Z177:Z178)</f>
        <v>0</v>
      </c>
    </row>
    <row r="177" spans="11:26" ht="12.75">
      <c r="K177" s="61" t="s">
        <v>671</v>
      </c>
      <c r="L177" s="62" t="s">
        <v>672</v>
      </c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63">
        <v>0</v>
      </c>
      <c r="Z177" s="64">
        <v>0</v>
      </c>
    </row>
    <row r="178" spans="11:26" ht="12.75">
      <c r="K178" s="61" t="s">
        <v>673</v>
      </c>
      <c r="L178" s="62" t="s">
        <v>674</v>
      </c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63">
        <v>0</v>
      </c>
      <c r="Z178" s="64">
        <v>0</v>
      </c>
    </row>
    <row r="179" spans="11:26" ht="12.75">
      <c r="K179" s="61"/>
      <c r="L179" s="62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63"/>
      <c r="Z179" s="64"/>
    </row>
    <row r="180" spans="11:26" ht="12.75">
      <c r="K180" s="57" t="s">
        <v>675</v>
      </c>
      <c r="L180" s="58" t="s">
        <v>676</v>
      </c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60">
        <f>Y181</f>
        <v>0</v>
      </c>
      <c r="Z180" s="60">
        <f>Z181</f>
        <v>0</v>
      </c>
    </row>
    <row r="181" spans="11:26" ht="12.75">
      <c r="K181" s="61" t="s">
        <v>677</v>
      </c>
      <c r="L181" s="62" t="s">
        <v>678</v>
      </c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63">
        <v>0</v>
      </c>
      <c r="Z181" s="64">
        <v>0</v>
      </c>
    </row>
    <row r="182" spans="11:26" ht="12.75">
      <c r="K182" s="61"/>
      <c r="L182" s="62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63"/>
      <c r="Z182" s="64"/>
    </row>
    <row r="183" spans="11:26" ht="12.75">
      <c r="K183" s="57" t="s">
        <v>679</v>
      </c>
      <c r="L183" s="58" t="s">
        <v>680</v>
      </c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60">
        <f>SUM(Y184:Y188)</f>
        <v>0</v>
      </c>
      <c r="Z183" s="60">
        <f>SUM(Z184:Z188)</f>
        <v>0</v>
      </c>
    </row>
    <row r="184" spans="11:26" ht="12.75">
      <c r="K184" s="61" t="s">
        <v>681</v>
      </c>
      <c r="L184" s="62" t="s">
        <v>682</v>
      </c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63">
        <v>0</v>
      </c>
      <c r="Z184" s="64">
        <v>0</v>
      </c>
    </row>
    <row r="185" spans="11:26" ht="12.75">
      <c r="K185" s="61" t="s">
        <v>683</v>
      </c>
      <c r="L185" s="62" t="s">
        <v>684</v>
      </c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63">
        <v>0</v>
      </c>
      <c r="Z185" s="64">
        <v>0</v>
      </c>
    </row>
    <row r="186" spans="11:26" ht="12.75">
      <c r="K186" s="61" t="s">
        <v>685</v>
      </c>
      <c r="L186" s="62" t="s">
        <v>686</v>
      </c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63">
        <v>0</v>
      </c>
      <c r="Z186" s="64">
        <v>0</v>
      </c>
    </row>
    <row r="187" spans="11:26" ht="12.75">
      <c r="K187" s="61" t="s">
        <v>687</v>
      </c>
      <c r="L187" s="62" t="s">
        <v>688</v>
      </c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63">
        <v>0</v>
      </c>
      <c r="Z187" s="64">
        <v>0</v>
      </c>
    </row>
    <row r="188" spans="11:26" ht="12.75">
      <c r="K188" s="61" t="s">
        <v>689</v>
      </c>
      <c r="L188" s="62" t="s">
        <v>690</v>
      </c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63">
        <v>0</v>
      </c>
      <c r="Z188" s="64">
        <v>0</v>
      </c>
    </row>
    <row r="189" spans="11:26" ht="12.75">
      <c r="K189" s="61"/>
      <c r="L189" s="62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63"/>
      <c r="Z189" s="64"/>
    </row>
    <row r="190" spans="11:26" ht="12.75">
      <c r="K190" s="57" t="s">
        <v>691</v>
      </c>
      <c r="L190" s="58" t="s">
        <v>692</v>
      </c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60">
        <f>SUM(Y191:Y192)</f>
        <v>0</v>
      </c>
      <c r="Z190" s="60">
        <f>SUM(Z191:Z192)</f>
        <v>0</v>
      </c>
    </row>
    <row r="191" spans="11:26" ht="12.75">
      <c r="K191" s="61" t="s">
        <v>693</v>
      </c>
      <c r="L191" s="62" t="s">
        <v>694</v>
      </c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63">
        <v>0</v>
      </c>
      <c r="Z191" s="64">
        <v>0</v>
      </c>
    </row>
    <row r="192" spans="11:26" ht="12.75">
      <c r="K192" s="61" t="s">
        <v>695</v>
      </c>
      <c r="L192" s="62" t="s">
        <v>696</v>
      </c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63">
        <v>0</v>
      </c>
      <c r="Z192" s="64">
        <v>0</v>
      </c>
    </row>
    <row r="193" spans="11:26" ht="12.75">
      <c r="K193" s="61"/>
      <c r="L193" s="62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63"/>
      <c r="Z193" s="64"/>
    </row>
    <row r="194" spans="11:26" ht="12.75">
      <c r="K194" s="57" t="s">
        <v>697</v>
      </c>
      <c r="L194" s="58" t="s">
        <v>698</v>
      </c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60">
        <f>Y195+Y199+Y203</f>
        <v>0</v>
      </c>
      <c r="Z194" s="60">
        <f>Z195+Z199+Z203</f>
        <v>0</v>
      </c>
    </row>
    <row r="195" spans="11:26" ht="12.75">
      <c r="K195" s="57" t="s">
        <v>699</v>
      </c>
      <c r="L195" s="58" t="s">
        <v>519</v>
      </c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60">
        <f>SUM(Y196:Y197)</f>
        <v>0</v>
      </c>
      <c r="Z195" s="60">
        <f>SUM(Z196:Z197)</f>
        <v>0</v>
      </c>
    </row>
    <row r="196" spans="11:26" ht="12.75">
      <c r="K196" s="61" t="s">
        <v>700</v>
      </c>
      <c r="L196" s="62" t="s">
        <v>701</v>
      </c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63">
        <v>0</v>
      </c>
      <c r="Z196" s="64">
        <v>0</v>
      </c>
    </row>
    <row r="197" spans="11:26" ht="12.75">
      <c r="K197" s="61" t="s">
        <v>702</v>
      </c>
      <c r="L197" s="62" t="s">
        <v>703</v>
      </c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63">
        <v>0</v>
      </c>
      <c r="Z197" s="64">
        <v>0</v>
      </c>
    </row>
    <row r="198" spans="11:26" ht="12.75">
      <c r="K198" s="61"/>
      <c r="L198" s="62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63"/>
      <c r="Z198" s="64"/>
    </row>
    <row r="199" spans="11:26" ht="12.75">
      <c r="K199" s="57" t="s">
        <v>704</v>
      </c>
      <c r="L199" s="58" t="s">
        <v>311</v>
      </c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60">
        <f>SUM(Y200:Y201)</f>
        <v>0</v>
      </c>
      <c r="Z199" s="60">
        <f>SUM(Z200:Z201)</f>
        <v>0</v>
      </c>
    </row>
    <row r="200" spans="11:26" ht="12.75">
      <c r="K200" s="61" t="s">
        <v>705</v>
      </c>
      <c r="L200" s="62" t="s">
        <v>706</v>
      </c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63">
        <v>0</v>
      </c>
      <c r="Z200" s="64">
        <v>0</v>
      </c>
    </row>
    <row r="201" spans="11:26" ht="12.75">
      <c r="K201" s="61" t="s">
        <v>707</v>
      </c>
      <c r="L201" s="62" t="s">
        <v>708</v>
      </c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63">
        <v>0</v>
      </c>
      <c r="Z201" s="64">
        <v>0</v>
      </c>
    </row>
    <row r="202" spans="11:26" ht="12.75">
      <c r="K202" s="61"/>
      <c r="L202" s="62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63"/>
      <c r="Z202" s="64"/>
    </row>
    <row r="203" spans="11:26" ht="12.75">
      <c r="K203" s="57" t="s">
        <v>709</v>
      </c>
      <c r="L203" s="58" t="s">
        <v>522</v>
      </c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60">
        <f>SUM(Y204:Y205)</f>
        <v>0</v>
      </c>
      <c r="Z203" s="60">
        <f>SUM(Z204:Z205)</f>
        <v>0</v>
      </c>
    </row>
    <row r="204" spans="11:26" ht="12.75">
      <c r="K204" s="61" t="s">
        <v>710</v>
      </c>
      <c r="L204" s="62" t="s">
        <v>711</v>
      </c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63">
        <v>0</v>
      </c>
      <c r="Z204" s="64">
        <v>0</v>
      </c>
    </row>
    <row r="205" spans="11:26" ht="12.75">
      <c r="K205" s="61" t="s">
        <v>712</v>
      </c>
      <c r="L205" s="62" t="s">
        <v>713</v>
      </c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63">
        <v>0</v>
      </c>
      <c r="Z205" s="64">
        <v>0</v>
      </c>
    </row>
    <row r="206" spans="11:26" ht="12.75">
      <c r="K206" s="61"/>
      <c r="L206" s="62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63"/>
      <c r="Z206" s="64"/>
    </row>
    <row r="207" spans="11:26" ht="12.75">
      <c r="K207" s="57" t="s">
        <v>714</v>
      </c>
      <c r="L207" s="58" t="s">
        <v>715</v>
      </c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60">
        <f>Y208+Y212+Y216+Y220+Y223</f>
        <v>0</v>
      </c>
      <c r="Z207" s="60">
        <f>Z208+Z212+Z216+Z220+Z223</f>
        <v>0</v>
      </c>
    </row>
    <row r="208" spans="11:26" ht="12.75">
      <c r="K208" s="57" t="s">
        <v>716</v>
      </c>
      <c r="L208" s="58" t="s">
        <v>717</v>
      </c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60">
        <f>SUM(Y209:Y210)</f>
        <v>0</v>
      </c>
      <c r="Z208" s="60">
        <f>SUM(Z209:Z210)</f>
        <v>0</v>
      </c>
    </row>
    <row r="209" spans="11:26" ht="12.75">
      <c r="K209" s="61" t="s">
        <v>718</v>
      </c>
      <c r="L209" s="62" t="s">
        <v>719</v>
      </c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63">
        <v>0</v>
      </c>
      <c r="Z209" s="64">
        <v>0</v>
      </c>
    </row>
    <row r="210" spans="11:26" ht="12.75">
      <c r="K210" s="61" t="s">
        <v>720</v>
      </c>
      <c r="L210" s="62" t="s">
        <v>721</v>
      </c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63">
        <v>0</v>
      </c>
      <c r="Z210" s="64">
        <v>0</v>
      </c>
    </row>
    <row r="211" spans="11:26" ht="12.75">
      <c r="K211" s="61"/>
      <c r="L211" s="62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63"/>
      <c r="Z211" s="64"/>
    </row>
    <row r="212" spans="11:26" ht="12.75">
      <c r="K212" s="57" t="s">
        <v>722</v>
      </c>
      <c r="L212" s="58" t="s">
        <v>723</v>
      </c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60">
        <f>SUM(Y213:Y214)</f>
        <v>0</v>
      </c>
      <c r="Z212" s="60">
        <f>SUM(Z213:Z214)</f>
        <v>0</v>
      </c>
    </row>
    <row r="213" spans="11:26" ht="12.75">
      <c r="K213" s="61" t="s">
        <v>724</v>
      </c>
      <c r="L213" s="62" t="s">
        <v>725</v>
      </c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63">
        <v>0</v>
      </c>
      <c r="Z213" s="64">
        <v>0</v>
      </c>
    </row>
    <row r="214" spans="11:26" ht="12.75">
      <c r="K214" s="61" t="s">
        <v>726</v>
      </c>
      <c r="L214" s="62" t="s">
        <v>727</v>
      </c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63">
        <v>0</v>
      </c>
      <c r="Z214" s="64">
        <v>0</v>
      </c>
    </row>
    <row r="215" spans="11:26" ht="12.75">
      <c r="K215" s="61"/>
      <c r="L215" s="62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63"/>
      <c r="Z215" s="64"/>
    </row>
    <row r="216" spans="11:26" ht="12.75">
      <c r="K216" s="57" t="s">
        <v>728</v>
      </c>
      <c r="L216" s="58" t="s">
        <v>729</v>
      </c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60">
        <f>SUM(Y217:Y218)</f>
        <v>0</v>
      </c>
      <c r="Z216" s="60">
        <f>SUM(Z217:Z218)</f>
        <v>0</v>
      </c>
    </row>
    <row r="217" spans="11:26" ht="12.75">
      <c r="K217" s="61" t="s">
        <v>730</v>
      </c>
      <c r="L217" s="62" t="s">
        <v>731</v>
      </c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63">
        <v>0</v>
      </c>
      <c r="Z217" s="64">
        <v>0</v>
      </c>
    </row>
    <row r="218" spans="11:26" ht="12.75">
      <c r="K218" s="61" t="s">
        <v>732</v>
      </c>
      <c r="L218" s="62" t="s">
        <v>733</v>
      </c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63">
        <v>0</v>
      </c>
      <c r="Z218" s="64">
        <v>0</v>
      </c>
    </row>
    <row r="219" spans="11:26" ht="12.75">
      <c r="K219" s="61"/>
      <c r="L219" s="62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63"/>
      <c r="Z219" s="64"/>
    </row>
    <row r="220" spans="11:26" ht="12.75">
      <c r="K220" s="57" t="s">
        <v>734</v>
      </c>
      <c r="L220" s="58" t="s">
        <v>735</v>
      </c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60">
        <f>Y221</f>
        <v>0</v>
      </c>
      <c r="Z220" s="60">
        <f>Z221</f>
        <v>0</v>
      </c>
    </row>
    <row r="221" spans="11:26" ht="12.75">
      <c r="K221" s="61" t="s">
        <v>736</v>
      </c>
      <c r="L221" s="62" t="s">
        <v>735</v>
      </c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63">
        <v>0</v>
      </c>
      <c r="Z221" s="64">
        <v>0</v>
      </c>
    </row>
    <row r="222" spans="11:26" ht="12.75">
      <c r="K222" s="61"/>
      <c r="L222" s="62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63"/>
      <c r="Z222" s="64"/>
    </row>
    <row r="223" spans="11:26" ht="12.75">
      <c r="K223" s="57" t="s">
        <v>737</v>
      </c>
      <c r="L223" s="58" t="s">
        <v>738</v>
      </c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60">
        <f>SUM(Y224:Y225)</f>
        <v>0</v>
      </c>
      <c r="Z223" s="60">
        <f>SUM(Z224:Z225)</f>
        <v>0</v>
      </c>
    </row>
    <row r="224" spans="11:26" ht="12.75">
      <c r="K224" s="61" t="s">
        <v>739</v>
      </c>
      <c r="L224" s="62" t="s">
        <v>740</v>
      </c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63">
        <v>0</v>
      </c>
      <c r="Z224" s="64">
        <v>0</v>
      </c>
    </row>
    <row r="225" spans="11:26" ht="12.75">
      <c r="K225" s="61" t="s">
        <v>741</v>
      </c>
      <c r="L225" s="62" t="s">
        <v>742</v>
      </c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63">
        <v>0</v>
      </c>
      <c r="Z225" s="64">
        <v>0</v>
      </c>
    </row>
    <row r="226" spans="11:26" ht="12.75">
      <c r="K226" s="61"/>
      <c r="L226" s="62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63"/>
      <c r="Z226" s="64"/>
    </row>
    <row r="227" spans="11:26" ht="12.75">
      <c r="K227" s="57" t="s">
        <v>743</v>
      </c>
      <c r="L227" s="58" t="s">
        <v>744</v>
      </c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60">
        <f>Y228+Y238+Y242+Y249+Y252+Y255</f>
        <v>0</v>
      </c>
      <c r="Z227" s="60">
        <f>Z228+Z238+Z242+Z249+Z252+Z255</f>
        <v>0</v>
      </c>
    </row>
    <row r="228" spans="11:26" ht="12.75">
      <c r="K228" s="57" t="s">
        <v>745</v>
      </c>
      <c r="L228" s="58" t="s">
        <v>746</v>
      </c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60">
        <f>SUM(Y229:Y236)</f>
        <v>0</v>
      </c>
      <c r="Z228" s="60">
        <f>SUM(Z229:Z236)</f>
        <v>0</v>
      </c>
    </row>
    <row r="229" spans="11:26" ht="12.75">
      <c r="K229" s="61" t="s">
        <v>747</v>
      </c>
      <c r="L229" s="62" t="s">
        <v>748</v>
      </c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63">
        <v>0</v>
      </c>
      <c r="Z229" s="64">
        <v>0</v>
      </c>
    </row>
    <row r="230" spans="11:26" ht="12.75">
      <c r="K230" s="61" t="s">
        <v>749</v>
      </c>
      <c r="L230" s="62" t="s">
        <v>750</v>
      </c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63">
        <v>0</v>
      </c>
      <c r="Z230" s="64">
        <v>0</v>
      </c>
    </row>
    <row r="231" spans="11:26" ht="12.75">
      <c r="K231" s="61" t="s">
        <v>751</v>
      </c>
      <c r="L231" s="62" t="s">
        <v>752</v>
      </c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63">
        <v>0</v>
      </c>
      <c r="Z231" s="64">
        <v>0</v>
      </c>
    </row>
    <row r="232" spans="11:26" ht="12.75">
      <c r="K232" s="61" t="s">
        <v>753</v>
      </c>
      <c r="L232" s="62" t="s">
        <v>754</v>
      </c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63">
        <v>0</v>
      </c>
      <c r="Z232" s="64">
        <v>0</v>
      </c>
    </row>
    <row r="233" spans="11:26" ht="12.75">
      <c r="K233" s="61" t="s">
        <v>755</v>
      </c>
      <c r="L233" s="62" t="s">
        <v>756</v>
      </c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63">
        <v>0</v>
      </c>
      <c r="Z233" s="64">
        <v>0</v>
      </c>
    </row>
    <row r="234" spans="11:26" ht="12.75">
      <c r="K234" s="61" t="s">
        <v>757</v>
      </c>
      <c r="L234" s="62" t="s">
        <v>758</v>
      </c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63">
        <v>0</v>
      </c>
      <c r="Z234" s="64">
        <v>0</v>
      </c>
    </row>
    <row r="235" spans="11:26" ht="12.75">
      <c r="K235" s="61" t="s">
        <v>759</v>
      </c>
      <c r="L235" s="62" t="s">
        <v>760</v>
      </c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63">
        <v>0</v>
      </c>
      <c r="Z235" s="64">
        <v>0</v>
      </c>
    </row>
    <row r="236" spans="11:26" ht="12.75">
      <c r="K236" s="61">
        <v>5518</v>
      </c>
      <c r="L236" s="270" t="s">
        <v>761</v>
      </c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63">
        <v>0</v>
      </c>
      <c r="Z236" s="63">
        <v>0</v>
      </c>
    </row>
    <row r="237" spans="11:26" ht="12.75">
      <c r="K237" s="65"/>
      <c r="L237" s="271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63"/>
      <c r="Z237" s="63"/>
    </row>
    <row r="238" spans="11:26" ht="12.75">
      <c r="K238" s="57" t="s">
        <v>762</v>
      </c>
      <c r="L238" s="58" t="s">
        <v>763</v>
      </c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60">
        <f>SUM(Y239:Y240)</f>
        <v>0</v>
      </c>
      <c r="Z238" s="60">
        <f>SUM(Z239:Z240)</f>
        <v>0</v>
      </c>
    </row>
    <row r="239" spans="11:26" ht="12.75">
      <c r="K239" s="61" t="s">
        <v>764</v>
      </c>
      <c r="L239" s="62" t="s">
        <v>765</v>
      </c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63">
        <v>0</v>
      </c>
      <c r="Z239" s="64">
        <v>0</v>
      </c>
    </row>
    <row r="240" spans="11:26" ht="12.75">
      <c r="K240" s="61" t="s">
        <v>766</v>
      </c>
      <c r="L240" s="62" t="s">
        <v>767</v>
      </c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63">
        <v>0</v>
      </c>
      <c r="Z240" s="64">
        <v>0</v>
      </c>
    </row>
    <row r="241" spans="11:26" ht="12.75">
      <c r="K241" s="61"/>
      <c r="L241" s="62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63"/>
      <c r="Z241" s="64"/>
    </row>
    <row r="242" spans="11:26" ht="12.75">
      <c r="K242" s="57" t="s">
        <v>768</v>
      </c>
      <c r="L242" s="58" t="s">
        <v>769</v>
      </c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60">
        <f>SUM(Y243:Y247)</f>
        <v>0</v>
      </c>
      <c r="Z242" s="60">
        <f>SUM(Z243:Z247)</f>
        <v>0</v>
      </c>
    </row>
    <row r="243" spans="11:26" ht="12.75">
      <c r="K243" s="61" t="s">
        <v>770</v>
      </c>
      <c r="L243" s="62" t="s">
        <v>771</v>
      </c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63">
        <v>0</v>
      </c>
      <c r="Z243" s="64">
        <v>0</v>
      </c>
    </row>
    <row r="244" spans="11:26" ht="12.75">
      <c r="K244" s="61" t="s">
        <v>772</v>
      </c>
      <c r="L244" s="62" t="s">
        <v>773</v>
      </c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63">
        <v>0</v>
      </c>
      <c r="Z244" s="64">
        <v>0</v>
      </c>
    </row>
    <row r="245" spans="11:26" ht="12.75">
      <c r="K245" s="61" t="s">
        <v>774</v>
      </c>
      <c r="L245" s="62" t="s">
        <v>775</v>
      </c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63">
        <v>0</v>
      </c>
      <c r="Z245" s="64">
        <v>0</v>
      </c>
    </row>
    <row r="246" spans="11:26" ht="12.75">
      <c r="K246" s="61" t="s">
        <v>776</v>
      </c>
      <c r="L246" s="62" t="s">
        <v>777</v>
      </c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63">
        <v>0</v>
      </c>
      <c r="Z246" s="64">
        <v>0</v>
      </c>
    </row>
    <row r="247" spans="11:26" ht="12.75">
      <c r="K247" s="61" t="s">
        <v>778</v>
      </c>
      <c r="L247" s="62" t="s">
        <v>779</v>
      </c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63">
        <v>0</v>
      </c>
      <c r="Z247" s="64">
        <v>0</v>
      </c>
    </row>
    <row r="248" spans="11:26" ht="12.75">
      <c r="K248" s="61"/>
      <c r="L248" s="62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63"/>
      <c r="Z248" s="64"/>
    </row>
    <row r="249" spans="11:26" ht="12.75">
      <c r="K249" s="57" t="s">
        <v>780</v>
      </c>
      <c r="L249" s="58" t="s">
        <v>781</v>
      </c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60">
        <f>Y250</f>
        <v>0</v>
      </c>
      <c r="Z249" s="60">
        <f>Z250</f>
        <v>0</v>
      </c>
    </row>
    <row r="250" spans="11:26" ht="12.75">
      <c r="K250" s="61" t="s">
        <v>782</v>
      </c>
      <c r="L250" s="62" t="s">
        <v>781</v>
      </c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63">
        <v>0</v>
      </c>
      <c r="Z250" s="64">
        <v>0</v>
      </c>
    </row>
    <row r="251" spans="11:26" ht="12.75">
      <c r="K251" s="61"/>
      <c r="L251" s="62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63"/>
      <c r="Z251" s="64"/>
    </row>
    <row r="252" spans="11:26" ht="12.75">
      <c r="K252" s="57" t="s">
        <v>783</v>
      </c>
      <c r="L252" s="58" t="s">
        <v>784</v>
      </c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60">
        <f>Y253</f>
        <v>0</v>
      </c>
      <c r="Z252" s="60">
        <f>Z253</f>
        <v>0</v>
      </c>
    </row>
    <row r="253" spans="11:26" ht="12.75">
      <c r="K253" s="61" t="s">
        <v>785</v>
      </c>
      <c r="L253" s="62" t="s">
        <v>784</v>
      </c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63">
        <v>0</v>
      </c>
      <c r="Z253" s="64">
        <v>0</v>
      </c>
    </row>
    <row r="254" spans="11:26" ht="12.75">
      <c r="K254" s="61"/>
      <c r="L254" s="62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63"/>
      <c r="Z254" s="64"/>
    </row>
    <row r="255" spans="11:26" ht="12.75">
      <c r="K255" s="57" t="s">
        <v>786</v>
      </c>
      <c r="L255" s="58" t="s">
        <v>787</v>
      </c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60">
        <f>SUM(Y256:Y264)</f>
        <v>0</v>
      </c>
      <c r="Z255" s="60">
        <f>SUM(Z256:Z264)</f>
        <v>0</v>
      </c>
    </row>
    <row r="256" spans="11:26" ht="12.75">
      <c r="K256" s="61" t="s">
        <v>788</v>
      </c>
      <c r="L256" s="62" t="s">
        <v>789</v>
      </c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63">
        <v>0</v>
      </c>
      <c r="Z256" s="64">
        <v>0</v>
      </c>
    </row>
    <row r="257" spans="11:26" ht="12.75">
      <c r="K257" s="61" t="s">
        <v>790</v>
      </c>
      <c r="L257" s="62" t="s">
        <v>791</v>
      </c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63">
        <v>0</v>
      </c>
      <c r="Z257" s="64">
        <v>0</v>
      </c>
    </row>
    <row r="258" spans="11:26" ht="12.75">
      <c r="K258" s="61" t="s">
        <v>792</v>
      </c>
      <c r="L258" s="62" t="s">
        <v>793</v>
      </c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63">
        <v>0</v>
      </c>
      <c r="Z258" s="64">
        <v>0</v>
      </c>
    </row>
    <row r="259" spans="11:26" ht="12.75">
      <c r="K259" s="61" t="s">
        <v>794</v>
      </c>
      <c r="L259" s="62" t="s">
        <v>795</v>
      </c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63">
        <v>0</v>
      </c>
      <c r="Z259" s="64">
        <v>0</v>
      </c>
    </row>
    <row r="260" spans="11:26" ht="12.75">
      <c r="K260" s="61" t="s">
        <v>796</v>
      </c>
      <c r="L260" s="62" t="s">
        <v>797</v>
      </c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63">
        <v>0</v>
      </c>
      <c r="Z260" s="64">
        <v>0</v>
      </c>
    </row>
    <row r="261" spans="11:26" ht="12.75">
      <c r="K261" s="61" t="s">
        <v>798</v>
      </c>
      <c r="L261" s="62" t="s">
        <v>384</v>
      </c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63">
        <v>0</v>
      </c>
      <c r="Z261" s="64">
        <v>0</v>
      </c>
    </row>
    <row r="262" spans="11:26" ht="12.75">
      <c r="K262" s="61" t="s">
        <v>799</v>
      </c>
      <c r="L262" s="62" t="s">
        <v>800</v>
      </c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63">
        <v>0</v>
      </c>
      <c r="Z262" s="64">
        <v>0</v>
      </c>
    </row>
    <row r="263" spans="11:26" ht="12.75">
      <c r="K263" s="65">
        <v>5598</v>
      </c>
      <c r="L263" s="66" t="s">
        <v>801</v>
      </c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63">
        <v>0</v>
      </c>
      <c r="Z263" s="64">
        <v>0</v>
      </c>
    </row>
    <row r="264" spans="11:26" ht="12.75">
      <c r="K264" s="61" t="s">
        <v>802</v>
      </c>
      <c r="L264" s="62" t="s">
        <v>803</v>
      </c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63">
        <v>0</v>
      </c>
      <c r="Z264" s="64">
        <v>0</v>
      </c>
    </row>
    <row r="265" spans="11:26" ht="12.75">
      <c r="K265" s="61"/>
      <c r="L265" s="62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63"/>
      <c r="Z265" s="64"/>
    </row>
    <row r="266" spans="11:26" ht="12.75">
      <c r="K266" s="57">
        <v>5600</v>
      </c>
      <c r="L266" s="58" t="s">
        <v>804</v>
      </c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60">
        <f>Y267</f>
        <v>0</v>
      </c>
      <c r="Z266" s="60">
        <f>Z267</f>
        <v>0</v>
      </c>
    </row>
    <row r="267" spans="11:26" ht="12.75">
      <c r="K267" s="57">
        <v>5610</v>
      </c>
      <c r="L267" s="58" t="s">
        <v>805</v>
      </c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60">
        <f>Y268</f>
        <v>0</v>
      </c>
      <c r="Z267" s="67">
        <f>Z268</f>
        <v>0</v>
      </c>
    </row>
    <row r="268" spans="11:26" ht="12.75">
      <c r="K268" s="61">
        <v>5611</v>
      </c>
      <c r="L268" s="62" t="s">
        <v>806</v>
      </c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63">
        <v>0</v>
      </c>
      <c r="Z268" s="64">
        <v>0</v>
      </c>
    </row>
    <row r="269" spans="11:26" ht="12.75">
      <c r="K269" s="72"/>
      <c r="L269" s="71" t="s">
        <v>807</v>
      </c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60">
        <f>Y121+Y152+Y194+Y207+Y227+Y266</f>
        <v>0</v>
      </c>
      <c r="Z269" s="60">
        <f>Z121+Z152+Z194+Z207+Z227+Z266</f>
        <v>0</v>
      </c>
    </row>
    <row r="270" spans="11:26" ht="12.75">
      <c r="K270" s="73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63"/>
      <c r="Z270" s="64"/>
    </row>
    <row r="271" spans="11:26" ht="12.75">
      <c r="K271" s="72"/>
      <c r="L271" s="71" t="s">
        <v>808</v>
      </c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275">
        <f>Y118-Y269</f>
        <v>0</v>
      </c>
      <c r="Z271" s="274">
        <f>Z118-Z269</f>
        <v>0</v>
      </c>
    </row>
    <row r="272" spans="11:26" ht="12.75">
      <c r="K272" s="74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6"/>
      <c r="Z272" s="77"/>
    </row>
    <row r="273" spans="11:26" ht="12.75"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9"/>
      <c r="Z273" s="49"/>
    </row>
    <row r="274" spans="11:26" ht="12.75"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9"/>
      <c r="Z274" s="49"/>
    </row>
    <row r="275" spans="11:26" ht="12.75">
      <c r="K275" s="48"/>
      <c r="L275" s="48"/>
      <c r="M275" s="48"/>
      <c r="N275" s="48"/>
      <c r="O275" s="48"/>
      <c r="P275" s="48"/>
      <c r="Q275" s="75"/>
      <c r="R275" s="75"/>
      <c r="S275" s="75"/>
      <c r="T275" s="75"/>
      <c r="U275" s="75"/>
      <c r="V275" s="75"/>
      <c r="W275" s="75"/>
      <c r="X275" s="59"/>
      <c r="Y275" s="49"/>
      <c r="Z275" s="49"/>
    </row>
    <row r="276" spans="11:26" ht="12.75">
      <c r="K276" s="59"/>
      <c r="L276" s="59"/>
      <c r="M276" s="59"/>
      <c r="N276" s="78"/>
      <c r="O276" s="59"/>
      <c r="P276" s="59"/>
      <c r="Q276" s="1029" t="s">
        <v>390</v>
      </c>
      <c r="R276" s="1029"/>
      <c r="S276" s="1029"/>
      <c r="T276" s="1029"/>
      <c r="U276" s="1029"/>
      <c r="V276" s="1029"/>
      <c r="W276" s="1029"/>
      <c r="X276" s="59"/>
      <c r="Y276" s="79"/>
      <c r="Z276" s="80"/>
    </row>
    <row r="277" spans="11:26" ht="12.75">
      <c r="K277" s="48"/>
      <c r="L277" s="48"/>
      <c r="M277" s="48"/>
      <c r="N277" s="272"/>
      <c r="O277" s="48"/>
      <c r="P277" s="48"/>
      <c r="Q277" s="1029" t="s">
        <v>391</v>
      </c>
      <c r="R277" s="1029"/>
      <c r="S277" s="1029"/>
      <c r="T277" s="1029"/>
      <c r="U277" s="1029"/>
      <c r="V277" s="1029"/>
      <c r="W277" s="1029"/>
      <c r="X277" s="48"/>
      <c r="Y277" s="273"/>
      <c r="Z277" s="49"/>
    </row>
    <row r="278" spans="11:26" ht="12.75">
      <c r="K278" s="48"/>
      <c r="L278" s="48"/>
      <c r="M278" s="48"/>
      <c r="N278" s="272"/>
      <c r="O278" s="48"/>
      <c r="P278" s="48"/>
      <c r="Q278" s="48"/>
      <c r="R278" s="48"/>
      <c r="S278" s="48"/>
      <c r="T278" s="272"/>
      <c r="U278" s="48"/>
      <c r="V278" s="48"/>
      <c r="W278" s="48"/>
      <c r="X278" s="48"/>
      <c r="Y278" s="273"/>
      <c r="Z278" s="49"/>
    </row>
    <row r="279" spans="11:26" ht="15">
      <c r="K279" s="48"/>
      <c r="L279" t="s">
        <v>392</v>
      </c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9"/>
      <c r="Z279" s="49"/>
    </row>
    <row r="280" spans="11:26" ht="12.75"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9"/>
      <c r="Z280" s="49"/>
    </row>
    <row r="281" spans="11:26" ht="12.75">
      <c r="K281" s="48"/>
      <c r="L281" s="48"/>
      <c r="M281" s="48"/>
      <c r="N281" s="48"/>
      <c r="O281" s="48"/>
      <c r="P281" s="1030" t="s">
        <v>1367</v>
      </c>
      <c r="Q281" s="1030"/>
      <c r="R281" s="1030"/>
      <c r="S281" s="1030"/>
      <c r="T281" s="1030"/>
      <c r="U281" s="1030"/>
      <c r="V281" s="1030"/>
      <c r="W281" s="1030"/>
      <c r="X281" s="1030"/>
      <c r="Y281" s="49"/>
      <c r="Z281" s="49"/>
    </row>
    <row r="282" spans="11:26" ht="12.75">
      <c r="K282" s="48"/>
      <c r="L282" s="48"/>
      <c r="M282" s="48"/>
      <c r="N282" s="48"/>
      <c r="O282" s="48"/>
      <c r="P282" s="1030"/>
      <c r="Q282" s="1030"/>
      <c r="R282" s="1030"/>
      <c r="S282" s="1030"/>
      <c r="T282" s="1030"/>
      <c r="U282" s="1030"/>
      <c r="V282" s="1030"/>
      <c r="W282" s="1030"/>
      <c r="X282" s="1030"/>
      <c r="Y282" s="49"/>
      <c r="Z282" s="49"/>
    </row>
    <row r="283" spans="11:26" ht="12.75">
      <c r="K283" s="48"/>
      <c r="L283" s="48"/>
      <c r="M283" s="48"/>
      <c r="N283" s="48"/>
      <c r="O283" s="48"/>
      <c r="P283" s="1030"/>
      <c r="Q283" s="1030"/>
      <c r="R283" s="1030"/>
      <c r="S283" s="1030"/>
      <c r="T283" s="1030"/>
      <c r="U283" s="1030"/>
      <c r="V283" s="1030"/>
      <c r="W283" s="1030"/>
      <c r="X283" s="1030"/>
      <c r="Y283" s="49"/>
      <c r="Z283" s="49"/>
    </row>
    <row r="284" spans="11:26" ht="12.75">
      <c r="K284" s="48"/>
      <c r="L284" s="48"/>
      <c r="M284" s="48"/>
      <c r="N284" s="48"/>
      <c r="O284" s="48"/>
      <c r="P284" s="1030"/>
      <c r="Q284" s="1030"/>
      <c r="R284" s="1030"/>
      <c r="S284" s="1030"/>
      <c r="T284" s="1030"/>
      <c r="U284" s="1030"/>
      <c r="V284" s="1030"/>
      <c r="W284" s="1030"/>
      <c r="X284" s="1030"/>
      <c r="Y284" s="49"/>
      <c r="Z284" s="49"/>
    </row>
  </sheetData>
  <sheetProtection algorithmName="SHA-512" hashValue="dAx0Dpv/lf0Q3gEA0utXset6J4IDoo3YdsX9vvsYgiF2xC6qHdfT633JKiA64RSetF2lGiZGeN21uYhbEHYeBA==" saltValue="N8xkOqLSe7DCmhzjHWcuSg==" spinCount="100000" sheet="1" objects="1" scenarios="1"/>
  <mergeCells count="10">
    <mergeCell ref="P281:X284"/>
    <mergeCell ref="A2:I2"/>
    <mergeCell ref="A3:I3"/>
    <mergeCell ref="A4:I4"/>
    <mergeCell ref="C137:G140"/>
    <mergeCell ref="K1:Z1"/>
    <mergeCell ref="K2:Z2"/>
    <mergeCell ref="K3:Z3"/>
    <mergeCell ref="Q276:W276"/>
    <mergeCell ref="Q277:W27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showGridLines="0" zoomScaleNormal="100" workbookViewId="0">
      <selection sqref="A1:D1"/>
    </sheetView>
  </sheetViews>
  <sheetFormatPr baseColWidth="10" defaultRowHeight="15"/>
  <cols>
    <col min="1" max="1" width="5.7109375" customWidth="1"/>
    <col min="2" max="2" width="50" customWidth="1"/>
    <col min="3" max="4" width="17.140625" customWidth="1"/>
  </cols>
  <sheetData>
    <row r="1" spans="1:21" ht="18">
      <c r="A1" s="1273" t="s">
        <v>1044</v>
      </c>
      <c r="B1" s="1274"/>
      <c r="C1" s="1274"/>
      <c r="D1" s="1275"/>
      <c r="F1" s="1023" t="s">
        <v>413</v>
      </c>
      <c r="G1" s="1024"/>
      <c r="H1" s="1024"/>
      <c r="I1" s="1024"/>
      <c r="J1" s="1024"/>
      <c r="K1" s="1024"/>
      <c r="L1" s="1024"/>
      <c r="M1" s="1024"/>
      <c r="N1" s="1024"/>
      <c r="O1" s="1024"/>
      <c r="P1" s="1024"/>
      <c r="Q1" s="1024"/>
      <c r="R1" s="1024"/>
      <c r="S1" s="1024"/>
      <c r="T1" s="1024"/>
      <c r="U1" s="1025"/>
    </row>
    <row r="2" spans="1:21" ht="18">
      <c r="A2" s="1250" t="s">
        <v>1045</v>
      </c>
      <c r="B2" s="1251"/>
      <c r="C2" s="1251"/>
      <c r="D2" s="1252"/>
      <c r="F2" s="1023" t="s">
        <v>414</v>
      </c>
      <c r="G2" s="1024"/>
      <c r="H2" s="1024"/>
      <c r="I2" s="1024"/>
      <c r="J2" s="1024"/>
      <c r="K2" s="1024"/>
      <c r="L2" s="1024"/>
      <c r="M2" s="1024"/>
      <c r="N2" s="1024"/>
      <c r="O2" s="1024"/>
      <c r="P2" s="1024"/>
      <c r="Q2" s="1024"/>
      <c r="R2" s="1024"/>
      <c r="S2" s="1024"/>
      <c r="T2" s="1024"/>
      <c r="U2" s="1025"/>
    </row>
    <row r="3" spans="1:21" ht="15.75">
      <c r="A3" s="1253" t="s">
        <v>1409</v>
      </c>
      <c r="B3" s="1254"/>
      <c r="C3" s="1254"/>
      <c r="D3" s="1255"/>
      <c r="F3" s="1026" t="s">
        <v>1380</v>
      </c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8"/>
    </row>
    <row r="4" spans="1:21">
      <c r="A4" s="561"/>
      <c r="B4" s="539"/>
      <c r="C4" s="539"/>
      <c r="D4" s="562"/>
      <c r="F4" s="4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47"/>
    </row>
    <row r="5" spans="1:21">
      <c r="A5" s="563"/>
      <c r="B5" s="151"/>
      <c r="C5" s="151"/>
      <c r="D5" s="163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</row>
    <row r="6" spans="1:21">
      <c r="A6" s="1256" t="s">
        <v>1046</v>
      </c>
      <c r="B6" s="1257"/>
      <c r="C6" s="1258"/>
      <c r="D6" s="540">
        <v>0</v>
      </c>
      <c r="F6" s="50" t="s">
        <v>3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408" t="s">
        <v>1366</v>
      </c>
      <c r="U6" s="1409" t="s">
        <v>415</v>
      </c>
    </row>
    <row r="7" spans="1:21">
      <c r="A7" s="1259"/>
      <c r="B7" s="1260"/>
      <c r="C7" s="1260"/>
      <c r="D7" s="1261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9"/>
    </row>
    <row r="8" spans="1:21" ht="13.5" customHeight="1">
      <c r="A8" s="1262" t="s">
        <v>1047</v>
      </c>
      <c r="B8" s="1263"/>
      <c r="C8" s="1264"/>
      <c r="D8" s="540">
        <f>SUM(C9:C14)</f>
        <v>0</v>
      </c>
      <c r="F8" s="52"/>
      <c r="G8" s="53" t="s">
        <v>416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U8" s="56"/>
    </row>
    <row r="9" spans="1:21" ht="13.5" customHeight="1">
      <c r="A9" s="541">
        <v>2.1</v>
      </c>
      <c r="B9" s="542" t="s">
        <v>1048</v>
      </c>
      <c r="C9" s="543">
        <v>0</v>
      </c>
      <c r="D9" s="1267"/>
      <c r="F9" s="57" t="s">
        <v>417</v>
      </c>
      <c r="G9" s="58" t="s">
        <v>418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>
        <f>T10+T21+T28+T32+T40+T47+T58+T68</f>
        <v>0</v>
      </c>
      <c r="U9" s="60">
        <f>U10+U21+U28+U32+U40+U47+U58+U68</f>
        <v>0</v>
      </c>
    </row>
    <row r="10" spans="1:21" ht="13.5" customHeight="1">
      <c r="A10" s="541">
        <v>2.2000000000000002</v>
      </c>
      <c r="B10" s="544" t="s">
        <v>1049</v>
      </c>
      <c r="C10" s="545"/>
      <c r="D10" s="1267"/>
      <c r="F10" s="57" t="s">
        <v>419</v>
      </c>
      <c r="G10" s="58" t="s">
        <v>420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>
        <f>SUM(T11:T19)</f>
        <v>0</v>
      </c>
      <c r="U10" s="60">
        <f>SUM(U11:U19)</f>
        <v>0</v>
      </c>
    </row>
    <row r="11" spans="1:21" ht="23.25" customHeight="1">
      <c r="A11" s="546">
        <v>2.2999999999999998</v>
      </c>
      <c r="B11" s="547" t="s">
        <v>1050</v>
      </c>
      <c r="C11" s="548">
        <v>0</v>
      </c>
      <c r="D11" s="1267"/>
      <c r="F11" s="61" t="s">
        <v>421</v>
      </c>
      <c r="G11" s="62" t="s">
        <v>422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3">
        <v>0</v>
      </c>
      <c r="U11" s="64">
        <v>0</v>
      </c>
    </row>
    <row r="12" spans="1:21" ht="13.5" customHeight="1">
      <c r="A12" s="549">
        <v>2.4</v>
      </c>
      <c r="B12" s="550" t="s">
        <v>1051</v>
      </c>
      <c r="C12" s="551">
        <v>0</v>
      </c>
      <c r="D12" s="1267"/>
      <c r="F12" s="61" t="s">
        <v>423</v>
      </c>
      <c r="G12" s="62" t="s">
        <v>424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3">
        <v>0</v>
      </c>
      <c r="U12" s="64">
        <v>0</v>
      </c>
    </row>
    <row r="13" spans="1:21" ht="13.5" customHeight="1">
      <c r="A13" s="541">
        <v>2.5</v>
      </c>
      <c r="B13" s="544" t="s">
        <v>1052</v>
      </c>
      <c r="C13" s="545">
        <v>0</v>
      </c>
      <c r="D13" s="1267"/>
      <c r="F13" s="61" t="s">
        <v>425</v>
      </c>
      <c r="G13" s="62" t="s">
        <v>426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3">
        <v>0</v>
      </c>
      <c r="U13" s="64">
        <v>0</v>
      </c>
    </row>
    <row r="14" spans="1:21" ht="13.5" customHeight="1">
      <c r="A14" s="552">
        <v>2.6</v>
      </c>
      <c r="B14" s="553" t="s">
        <v>1053</v>
      </c>
      <c r="C14" s="548">
        <v>0</v>
      </c>
      <c r="D14" s="1267"/>
      <c r="F14" s="61" t="s">
        <v>427</v>
      </c>
      <c r="G14" s="62" t="s">
        <v>428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3">
        <v>0</v>
      </c>
      <c r="U14" s="64">
        <v>0</v>
      </c>
    </row>
    <row r="15" spans="1:21" ht="13.5" customHeight="1">
      <c r="A15" s="563"/>
      <c r="B15" s="151"/>
      <c r="C15" s="151"/>
      <c r="D15" s="163"/>
      <c r="F15" s="61" t="s">
        <v>429</v>
      </c>
      <c r="G15" s="62" t="s">
        <v>430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3">
        <v>0</v>
      </c>
      <c r="U15" s="64">
        <v>0</v>
      </c>
    </row>
    <row r="16" spans="1:21" ht="13.5" customHeight="1">
      <c r="A16" s="1262" t="s">
        <v>1054</v>
      </c>
      <c r="B16" s="1263"/>
      <c r="C16" s="1264"/>
      <c r="D16" s="540">
        <f>SUM(C17:C19)</f>
        <v>0</v>
      </c>
      <c r="F16" s="61" t="s">
        <v>431</v>
      </c>
      <c r="G16" s="62" t="s">
        <v>432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3">
        <v>0</v>
      </c>
      <c r="U16" s="64">
        <v>0</v>
      </c>
    </row>
    <row r="17" spans="1:21" ht="13.5" customHeight="1">
      <c r="A17" s="554">
        <v>3.1</v>
      </c>
      <c r="B17" s="542" t="s">
        <v>945</v>
      </c>
      <c r="C17" s="545">
        <v>0</v>
      </c>
      <c r="D17" s="1267"/>
      <c r="F17" s="61" t="s">
        <v>433</v>
      </c>
      <c r="G17" s="62" t="s">
        <v>434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3">
        <v>0</v>
      </c>
      <c r="U17" s="64">
        <v>0</v>
      </c>
    </row>
    <row r="18" spans="1:21" ht="13.5" customHeight="1">
      <c r="A18" s="555">
        <v>3.2</v>
      </c>
      <c r="B18" s="556" t="s">
        <v>1002</v>
      </c>
      <c r="C18" s="548">
        <v>0</v>
      </c>
      <c r="D18" s="1267"/>
      <c r="F18" s="65">
        <v>4118</v>
      </c>
      <c r="G18" s="66" t="s">
        <v>435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3">
        <v>0</v>
      </c>
      <c r="U18" s="64">
        <v>0</v>
      </c>
    </row>
    <row r="19" spans="1:21" ht="13.5" customHeight="1">
      <c r="A19" s="549">
        <v>3.3</v>
      </c>
      <c r="B19" s="557" t="s">
        <v>1055</v>
      </c>
      <c r="C19" s="551">
        <v>0</v>
      </c>
      <c r="D19" s="1267"/>
      <c r="F19" s="61" t="s">
        <v>436</v>
      </c>
      <c r="G19" s="62" t="s">
        <v>437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3">
        <v>0</v>
      </c>
      <c r="U19" s="64">
        <v>0</v>
      </c>
    </row>
    <row r="20" spans="1:21" ht="13.5" customHeight="1">
      <c r="A20" s="1268" t="s">
        <v>1055</v>
      </c>
      <c r="B20" s="1269"/>
      <c r="C20" s="558">
        <v>0</v>
      </c>
      <c r="D20" s="1267"/>
      <c r="F20" s="61"/>
      <c r="G20" s="62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3"/>
      <c r="U20" s="64"/>
    </row>
    <row r="21" spans="1:21">
      <c r="A21" s="563"/>
      <c r="B21" s="151"/>
      <c r="C21" s="151"/>
      <c r="D21" s="163"/>
      <c r="F21" s="57" t="s">
        <v>438</v>
      </c>
      <c r="G21" s="58" t="s">
        <v>439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0">
        <f>SUM(T22:T26)</f>
        <v>0</v>
      </c>
      <c r="U21" s="60">
        <f>SUM(U22:U26)</f>
        <v>0</v>
      </c>
    </row>
    <row r="22" spans="1:21">
      <c r="A22" s="1256" t="s">
        <v>1056</v>
      </c>
      <c r="B22" s="1257"/>
      <c r="C22" s="1258"/>
      <c r="D22" s="576">
        <f>SUM(D6+D8-D16)</f>
        <v>0</v>
      </c>
      <c r="F22" s="61" t="s">
        <v>440</v>
      </c>
      <c r="G22" s="62" t="s">
        <v>441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3">
        <v>0</v>
      </c>
      <c r="U22" s="64">
        <v>0</v>
      </c>
    </row>
    <row r="23" spans="1:21">
      <c r="A23" s="1270"/>
      <c r="B23" s="1271"/>
      <c r="C23" s="1271"/>
      <c r="D23" s="1272"/>
      <c r="F23" s="61" t="s">
        <v>442</v>
      </c>
      <c r="G23" s="62" t="s">
        <v>1381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3">
        <v>0</v>
      </c>
      <c r="U23" s="64">
        <v>0</v>
      </c>
    </row>
    <row r="24" spans="1:21">
      <c r="A24" s="564"/>
      <c r="B24" s="565"/>
      <c r="C24" s="565"/>
      <c r="D24" s="566"/>
      <c r="F24" s="61" t="s">
        <v>443</v>
      </c>
      <c r="G24" s="62" t="s">
        <v>444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3">
        <v>0</v>
      </c>
      <c r="U24" s="64">
        <v>0</v>
      </c>
    </row>
    <row r="25" spans="1:21">
      <c r="A25" s="564"/>
      <c r="B25" s="565"/>
      <c r="C25" s="565"/>
      <c r="D25" s="566"/>
      <c r="F25" s="61" t="s">
        <v>445</v>
      </c>
      <c r="G25" s="62" t="s">
        <v>446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3">
        <v>0</v>
      </c>
      <c r="U25" s="64">
        <v>0</v>
      </c>
    </row>
    <row r="26" spans="1:21">
      <c r="A26" s="567"/>
      <c r="B26" s="560"/>
      <c r="C26" s="1265"/>
      <c r="D26" s="1266"/>
      <c r="F26" s="61" t="s">
        <v>447</v>
      </c>
      <c r="G26" s="62" t="s">
        <v>448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3">
        <v>0</v>
      </c>
      <c r="U26" s="64">
        <v>0</v>
      </c>
    </row>
    <row r="27" spans="1:21">
      <c r="A27" s="567"/>
      <c r="B27" s="568" t="s">
        <v>390</v>
      </c>
      <c r="C27" s="1265"/>
      <c r="D27" s="1266"/>
      <c r="F27" s="61"/>
      <c r="G27" s="62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3"/>
      <c r="U27" s="64"/>
    </row>
    <row r="28" spans="1:21">
      <c r="A28" s="567"/>
      <c r="B28" s="568" t="s">
        <v>391</v>
      </c>
      <c r="C28" s="569"/>
      <c r="D28" s="570"/>
      <c r="F28" s="57" t="s">
        <v>449</v>
      </c>
      <c r="G28" s="58" t="s">
        <v>450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>
        <f>SUM(T29:T30)</f>
        <v>0</v>
      </c>
      <c r="U28" s="60">
        <f>SUM(U29:U30)</f>
        <v>0</v>
      </c>
    </row>
    <row r="29" spans="1:21">
      <c r="A29" s="567"/>
      <c r="B29" s="569" t="s">
        <v>1057</v>
      </c>
      <c r="C29" s="569"/>
      <c r="D29" s="570"/>
      <c r="F29" s="61" t="s">
        <v>451</v>
      </c>
      <c r="G29" s="62" t="s">
        <v>452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3">
        <v>0</v>
      </c>
      <c r="U29" s="64">
        <v>0</v>
      </c>
    </row>
    <row r="30" spans="1:21">
      <c r="A30" s="567"/>
      <c r="B30" s="569" t="s">
        <v>1058</v>
      </c>
      <c r="C30" s="569"/>
      <c r="D30" s="570"/>
      <c r="F30" s="65">
        <v>4132</v>
      </c>
      <c r="G30" s="66" t="s">
        <v>453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3">
        <v>0</v>
      </c>
      <c r="U30" s="64">
        <v>0</v>
      </c>
    </row>
    <row r="31" spans="1:21">
      <c r="A31" s="567"/>
      <c r="B31" s="569"/>
      <c r="C31" s="569"/>
      <c r="D31" s="570"/>
      <c r="F31" s="61"/>
      <c r="G31" s="62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3"/>
      <c r="U31" s="64"/>
    </row>
    <row r="32" spans="1:21" ht="34.5">
      <c r="A32" s="571"/>
      <c r="B32" s="572" t="s">
        <v>1367</v>
      </c>
      <c r="C32" s="573"/>
      <c r="D32" s="574"/>
      <c r="F32" s="57" t="s">
        <v>454</v>
      </c>
      <c r="G32" s="58" t="s">
        <v>455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>
        <f>SUM(T33:T38)</f>
        <v>0</v>
      </c>
      <c r="U32" s="60">
        <f>SUM(U33:U38)</f>
        <v>0</v>
      </c>
    </row>
    <row r="33" spans="6:21">
      <c r="F33" s="61" t="s">
        <v>456</v>
      </c>
      <c r="G33" s="62" t="s">
        <v>457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3">
        <v>0</v>
      </c>
      <c r="U33" s="64">
        <v>0</v>
      </c>
    </row>
    <row r="34" spans="6:21">
      <c r="F34" s="61" t="s">
        <v>458</v>
      </c>
      <c r="G34" s="62" t="s">
        <v>1382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3">
        <v>0</v>
      </c>
      <c r="U34" s="64">
        <v>0</v>
      </c>
    </row>
    <row r="35" spans="6:21">
      <c r="F35" s="61" t="s">
        <v>459</v>
      </c>
      <c r="G35" s="62" t="s">
        <v>460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3">
        <v>0</v>
      </c>
      <c r="U35" s="64">
        <v>0</v>
      </c>
    </row>
    <row r="36" spans="6:21">
      <c r="F36" s="61" t="s">
        <v>461</v>
      </c>
      <c r="G36" s="62" t="s">
        <v>462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3">
        <v>0</v>
      </c>
      <c r="U36" s="64">
        <v>0</v>
      </c>
    </row>
    <row r="37" spans="6:21">
      <c r="F37" s="65">
        <v>4145</v>
      </c>
      <c r="G37" s="66" t="s">
        <v>463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3">
        <v>0</v>
      </c>
      <c r="U37" s="64">
        <v>0</v>
      </c>
    </row>
    <row r="38" spans="6:21">
      <c r="F38" s="61" t="s">
        <v>464</v>
      </c>
      <c r="G38" s="62" t="s">
        <v>465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3">
        <v>0</v>
      </c>
      <c r="U38" s="64">
        <v>0</v>
      </c>
    </row>
    <row r="39" spans="6:21">
      <c r="F39" s="61"/>
      <c r="G39" s="62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3"/>
      <c r="U39" s="64"/>
    </row>
    <row r="40" spans="6:21">
      <c r="F40" s="57" t="s">
        <v>466</v>
      </c>
      <c r="G40" s="58" t="s">
        <v>467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>
        <f>SUM(T41:T45)</f>
        <v>0</v>
      </c>
      <c r="U40" s="60">
        <f>SUM(U41:U45)</f>
        <v>0</v>
      </c>
    </row>
    <row r="41" spans="6:21">
      <c r="F41" s="61" t="s">
        <v>468</v>
      </c>
      <c r="G41" s="62" t="s">
        <v>467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3">
        <v>0</v>
      </c>
      <c r="U41" s="64">
        <v>0</v>
      </c>
    </row>
    <row r="42" spans="6:21">
      <c r="F42" s="61" t="s">
        <v>469</v>
      </c>
      <c r="G42" s="62" t="s">
        <v>1383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63">
        <v>0</v>
      </c>
      <c r="U42" s="64">
        <v>0</v>
      </c>
    </row>
    <row r="43" spans="6:21">
      <c r="F43" s="61" t="s">
        <v>470</v>
      </c>
      <c r="G43" s="62" t="s">
        <v>1384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3">
        <v>0</v>
      </c>
      <c r="U43" s="64">
        <v>0</v>
      </c>
    </row>
    <row r="44" spans="6:21">
      <c r="F44" s="65">
        <v>4154</v>
      </c>
      <c r="G44" s="66" t="s">
        <v>471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3">
        <v>0</v>
      </c>
      <c r="U44" s="64">
        <v>0</v>
      </c>
    </row>
    <row r="45" spans="6:21">
      <c r="F45" s="61" t="s">
        <v>472</v>
      </c>
      <c r="G45" s="62" t="s">
        <v>1385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3">
        <v>0</v>
      </c>
      <c r="U45" s="64">
        <v>0</v>
      </c>
    </row>
    <row r="46" spans="6:21">
      <c r="F46" s="61"/>
      <c r="G46" s="62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3"/>
      <c r="U46" s="64"/>
    </row>
    <row r="47" spans="6:21">
      <c r="F47" s="57" t="s">
        <v>473</v>
      </c>
      <c r="G47" s="58" t="s">
        <v>474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0">
        <f>SUM(T48:T56)</f>
        <v>0</v>
      </c>
      <c r="U47" s="60">
        <f>SUM(U48:U56)</f>
        <v>0</v>
      </c>
    </row>
    <row r="48" spans="6:21">
      <c r="F48" s="61" t="s">
        <v>475</v>
      </c>
      <c r="G48" s="62" t="s">
        <v>1386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3">
        <v>0</v>
      </c>
      <c r="U48" s="64">
        <v>0</v>
      </c>
    </row>
    <row r="49" spans="6:21">
      <c r="F49" s="61" t="s">
        <v>476</v>
      </c>
      <c r="G49" s="62" t="s">
        <v>477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63">
        <v>0</v>
      </c>
      <c r="U49" s="64">
        <v>0</v>
      </c>
    </row>
    <row r="50" spans="6:21">
      <c r="F50" s="61" t="s">
        <v>478</v>
      </c>
      <c r="G50" s="62" t="s">
        <v>479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63">
        <v>0</v>
      </c>
      <c r="U50" s="64">
        <v>0</v>
      </c>
    </row>
    <row r="51" spans="6:21">
      <c r="F51" s="61" t="s">
        <v>480</v>
      </c>
      <c r="G51" s="62" t="s">
        <v>481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63">
        <v>0</v>
      </c>
      <c r="U51" s="64">
        <v>0</v>
      </c>
    </row>
    <row r="52" spans="6:21">
      <c r="F52" s="61" t="s">
        <v>482</v>
      </c>
      <c r="G52" s="62" t="s">
        <v>483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3">
        <v>0</v>
      </c>
      <c r="U52" s="64">
        <v>0</v>
      </c>
    </row>
    <row r="53" spans="6:21">
      <c r="F53" s="61" t="s">
        <v>484</v>
      </c>
      <c r="G53" s="62" t="s">
        <v>485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3">
        <v>0</v>
      </c>
      <c r="U53" s="64">
        <v>0</v>
      </c>
    </row>
    <row r="54" spans="6:21">
      <c r="F54" s="61" t="s">
        <v>486</v>
      </c>
      <c r="G54" s="62" t="s">
        <v>1387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63">
        <v>0</v>
      </c>
      <c r="U54" s="64">
        <v>0</v>
      </c>
    </row>
    <row r="55" spans="6:21">
      <c r="F55" s="61" t="s">
        <v>487</v>
      </c>
      <c r="G55" s="62" t="s">
        <v>488</v>
      </c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3">
        <v>0</v>
      </c>
      <c r="U55" s="64">
        <v>0</v>
      </c>
    </row>
    <row r="56" spans="6:21">
      <c r="F56" s="61" t="s">
        <v>489</v>
      </c>
      <c r="G56" s="62" t="s">
        <v>490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3">
        <v>0</v>
      </c>
      <c r="U56" s="64">
        <v>0</v>
      </c>
    </row>
    <row r="57" spans="6:21">
      <c r="F57" s="61"/>
      <c r="G57" s="62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63"/>
      <c r="U57" s="64"/>
    </row>
    <row r="58" spans="6:21">
      <c r="F58" s="57" t="s">
        <v>491</v>
      </c>
      <c r="G58" s="58" t="s">
        <v>492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60">
        <f>SUM(T59:T66)</f>
        <v>0</v>
      </c>
      <c r="U58" s="60">
        <f>SUM(U59:U66)</f>
        <v>0</v>
      </c>
    </row>
    <row r="59" spans="6:21">
      <c r="F59" s="61" t="s">
        <v>493</v>
      </c>
      <c r="G59" s="62" t="s">
        <v>494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63">
        <v>0</v>
      </c>
      <c r="U59" s="64">
        <v>0</v>
      </c>
    </row>
    <row r="60" spans="6:21">
      <c r="F60" s="61" t="s">
        <v>495</v>
      </c>
      <c r="G60" s="62" t="s">
        <v>496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3">
        <v>0</v>
      </c>
      <c r="U60" s="64">
        <v>0</v>
      </c>
    </row>
    <row r="61" spans="6:21">
      <c r="F61" s="61" t="s">
        <v>497</v>
      </c>
      <c r="G61" s="62" t="s">
        <v>498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63">
        <v>0</v>
      </c>
      <c r="U61" s="64">
        <v>0</v>
      </c>
    </row>
    <row r="62" spans="6:21">
      <c r="F62" s="61" t="s">
        <v>499</v>
      </c>
      <c r="G62" s="62" t="s">
        <v>500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63">
        <v>0</v>
      </c>
      <c r="U62" s="64">
        <v>0</v>
      </c>
    </row>
    <row r="63" spans="6:21">
      <c r="F63" s="65" t="s">
        <v>501</v>
      </c>
      <c r="G63" s="66" t="s">
        <v>502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63">
        <v>0</v>
      </c>
      <c r="U63" s="64">
        <v>0</v>
      </c>
    </row>
    <row r="64" spans="6:21">
      <c r="F64" s="65" t="s">
        <v>503</v>
      </c>
      <c r="G64" s="66" t="s">
        <v>504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3">
        <v>0</v>
      </c>
      <c r="U64" s="64">
        <v>0</v>
      </c>
    </row>
    <row r="65" spans="6:21">
      <c r="F65" s="65" t="s">
        <v>505</v>
      </c>
      <c r="G65" s="66" t="s">
        <v>506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63">
        <v>0</v>
      </c>
      <c r="U65" s="64">
        <v>0</v>
      </c>
    </row>
    <row r="66" spans="6:21">
      <c r="F66" s="65" t="s">
        <v>507</v>
      </c>
      <c r="G66" s="66" t="s">
        <v>508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63">
        <v>0</v>
      </c>
      <c r="U66" s="64">
        <v>0</v>
      </c>
    </row>
    <row r="67" spans="6:21">
      <c r="F67" s="61"/>
      <c r="G67" s="62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63"/>
      <c r="U67" s="64"/>
    </row>
    <row r="68" spans="6:21">
      <c r="F68" s="57" t="s">
        <v>509</v>
      </c>
      <c r="G68" s="58" t="s">
        <v>1388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60">
        <f>SUM(T69:T70)</f>
        <v>0</v>
      </c>
      <c r="U68" s="60">
        <f>SUM(U69:U70)</f>
        <v>0</v>
      </c>
    </row>
    <row r="69" spans="6:21">
      <c r="F69" s="61" t="s">
        <v>511</v>
      </c>
      <c r="G69" s="62" t="s">
        <v>1389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63">
        <v>0</v>
      </c>
      <c r="U69" s="64">
        <v>0</v>
      </c>
    </row>
    <row r="70" spans="6:21">
      <c r="F70" s="61" t="s">
        <v>512</v>
      </c>
      <c r="G70" s="62" t="s">
        <v>513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3">
        <v>0</v>
      </c>
      <c r="U70" s="64">
        <v>0</v>
      </c>
    </row>
    <row r="71" spans="6:21">
      <c r="F71" s="61"/>
      <c r="G71" s="62" t="s">
        <v>1390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63"/>
      <c r="U71" s="64"/>
    </row>
    <row r="72" spans="6:21">
      <c r="F72" s="61"/>
      <c r="G72" s="62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3"/>
      <c r="U72" s="64"/>
    </row>
    <row r="73" spans="6:21">
      <c r="F73" s="57" t="s">
        <v>514</v>
      </c>
      <c r="G73" s="58" t="s">
        <v>515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60">
        <f>T74+T81</f>
        <v>0</v>
      </c>
      <c r="U73" s="60">
        <f>U74+U81</f>
        <v>0</v>
      </c>
    </row>
    <row r="74" spans="6:21">
      <c r="F74" s="57" t="s">
        <v>516</v>
      </c>
      <c r="G74" s="58" t="s">
        <v>517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60">
        <f>SUM(T75:T78)</f>
        <v>0</v>
      </c>
      <c r="U74" s="60">
        <f>SUM(U75:U78)</f>
        <v>0</v>
      </c>
    </row>
    <row r="75" spans="6:21">
      <c r="F75" s="61" t="s">
        <v>518</v>
      </c>
      <c r="G75" s="62" t="s">
        <v>519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63">
        <v>0</v>
      </c>
      <c r="U75" s="64">
        <v>0</v>
      </c>
    </row>
    <row r="76" spans="6:21">
      <c r="F76" s="61" t="s">
        <v>520</v>
      </c>
      <c r="G76" s="62" t="s">
        <v>311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63">
        <v>0</v>
      </c>
      <c r="U76" s="64">
        <v>0</v>
      </c>
    </row>
    <row r="77" spans="6:21">
      <c r="F77" s="61" t="s">
        <v>521</v>
      </c>
      <c r="G77" s="62" t="s">
        <v>522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63">
        <v>0</v>
      </c>
      <c r="U77" s="64">
        <v>0</v>
      </c>
    </row>
    <row r="78" spans="6:21">
      <c r="F78" s="61">
        <v>4214</v>
      </c>
      <c r="G78" s="62" t="s">
        <v>523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3">
        <v>0</v>
      </c>
      <c r="U78" s="64">
        <v>0</v>
      </c>
    </row>
    <row r="79" spans="6:21">
      <c r="F79" s="65">
        <v>4215</v>
      </c>
      <c r="G79" s="66" t="s">
        <v>524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63"/>
      <c r="U79" s="64"/>
    </row>
    <row r="80" spans="6:21">
      <c r="F80" s="61"/>
      <c r="G80" s="62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63"/>
      <c r="U80" s="64"/>
    </row>
    <row r="81" spans="6:21">
      <c r="F81" s="57" t="s">
        <v>525</v>
      </c>
      <c r="G81" s="58" t="s">
        <v>526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60">
        <f>SUM(T82:T88)</f>
        <v>0</v>
      </c>
      <c r="U81" s="60">
        <f>SUM(U82:U88)</f>
        <v>0</v>
      </c>
    </row>
    <row r="82" spans="6:21">
      <c r="F82" s="61" t="s">
        <v>527</v>
      </c>
      <c r="G82" s="62" t="s">
        <v>528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63">
        <v>0</v>
      </c>
      <c r="U82" s="64">
        <v>0</v>
      </c>
    </row>
    <row r="83" spans="6:21">
      <c r="F83" s="61" t="s">
        <v>529</v>
      </c>
      <c r="G83" s="62" t="s">
        <v>1391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63">
        <v>0</v>
      </c>
      <c r="U83" s="64">
        <v>0</v>
      </c>
    </row>
    <row r="84" spans="6:21">
      <c r="F84" s="61" t="s">
        <v>530</v>
      </c>
      <c r="G84" s="62" t="s">
        <v>531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63">
        <v>0</v>
      </c>
      <c r="U84" s="64">
        <v>0</v>
      </c>
    </row>
    <row r="85" spans="6:21">
      <c r="F85" s="61" t="s">
        <v>532</v>
      </c>
      <c r="G85" s="62" t="s">
        <v>1392</v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63">
        <v>0</v>
      </c>
      <c r="U85" s="64">
        <v>0</v>
      </c>
    </row>
    <row r="86" spans="6:21">
      <c r="F86" s="61" t="s">
        <v>533</v>
      </c>
      <c r="G86" s="62" t="s">
        <v>534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63">
        <v>0</v>
      </c>
      <c r="U86" s="64">
        <v>0</v>
      </c>
    </row>
    <row r="87" spans="6:21">
      <c r="F87" s="61">
        <v>4226</v>
      </c>
      <c r="G87" s="268" t="s">
        <v>1393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63">
        <v>0</v>
      </c>
      <c r="U87" s="64">
        <v>0</v>
      </c>
    </row>
    <row r="88" spans="6:21">
      <c r="F88" s="65">
        <v>4227</v>
      </c>
      <c r="G88" s="269" t="s">
        <v>535</v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63">
        <v>0</v>
      </c>
      <c r="U88" s="64">
        <v>0</v>
      </c>
    </row>
    <row r="89" spans="6:21">
      <c r="F89" s="61"/>
      <c r="G89" s="62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63"/>
      <c r="U89" s="64"/>
    </row>
    <row r="90" spans="6:21">
      <c r="F90" s="57" t="s">
        <v>536</v>
      </c>
      <c r="G90" s="58" t="s">
        <v>537</v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60">
        <f>T91+T95+T102+T105+T108</f>
        <v>0</v>
      </c>
      <c r="U90" s="60">
        <f>U91+U95+U102+U105+U108</f>
        <v>0</v>
      </c>
    </row>
    <row r="91" spans="6:21">
      <c r="F91" s="57" t="s">
        <v>538</v>
      </c>
      <c r="G91" s="58" t="s">
        <v>539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60">
        <f>SUM(T92:T93)</f>
        <v>0</v>
      </c>
      <c r="U91" s="60">
        <f>SUM(U92:U93)</f>
        <v>0</v>
      </c>
    </row>
    <row r="92" spans="6:21">
      <c r="F92" s="61" t="s">
        <v>540</v>
      </c>
      <c r="G92" s="62" t="s">
        <v>541</v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63">
        <v>0</v>
      </c>
      <c r="U92" s="64">
        <v>0</v>
      </c>
    </row>
    <row r="93" spans="6:21">
      <c r="F93" s="61" t="s">
        <v>542</v>
      </c>
      <c r="G93" s="62" t="s">
        <v>543</v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63">
        <v>0</v>
      </c>
      <c r="U93" s="64">
        <v>0</v>
      </c>
    </row>
    <row r="94" spans="6:21">
      <c r="F94" s="61"/>
      <c r="G94" s="62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63"/>
      <c r="U94" s="64"/>
    </row>
    <row r="95" spans="6:21">
      <c r="F95" s="57" t="s">
        <v>544</v>
      </c>
      <c r="G95" s="58" t="s">
        <v>545</v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60">
        <f>SUM(T96:T100)</f>
        <v>0</v>
      </c>
      <c r="U95" s="60">
        <f>SUM(U96:U100)</f>
        <v>0</v>
      </c>
    </row>
    <row r="96" spans="6:21">
      <c r="F96" s="61" t="s">
        <v>546</v>
      </c>
      <c r="G96" s="62" t="s">
        <v>547</v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63">
        <v>0</v>
      </c>
      <c r="U96" s="64">
        <v>0</v>
      </c>
    </row>
    <row r="97" spans="6:21">
      <c r="F97" s="61" t="s">
        <v>548</v>
      </c>
      <c r="G97" s="62" t="s">
        <v>549</v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63">
        <v>0</v>
      </c>
      <c r="U97" s="64">
        <v>0</v>
      </c>
    </row>
    <row r="98" spans="6:21">
      <c r="F98" s="61" t="s">
        <v>550</v>
      </c>
      <c r="G98" s="62" t="s">
        <v>551</v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63">
        <v>0</v>
      </c>
      <c r="U98" s="64">
        <v>0</v>
      </c>
    </row>
    <row r="99" spans="6:21">
      <c r="F99" s="61" t="s">
        <v>552</v>
      </c>
      <c r="G99" s="62" t="s">
        <v>553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63">
        <v>0</v>
      </c>
      <c r="U99" s="64">
        <v>0</v>
      </c>
    </row>
    <row r="100" spans="6:21">
      <c r="F100" s="61" t="s">
        <v>554</v>
      </c>
      <c r="G100" s="62" t="s">
        <v>555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63">
        <v>0</v>
      </c>
      <c r="U100" s="64">
        <v>0</v>
      </c>
    </row>
    <row r="101" spans="6:21">
      <c r="F101" s="61"/>
      <c r="G101" s="62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63"/>
      <c r="U101" s="64"/>
    </row>
    <row r="102" spans="6:21">
      <c r="F102" s="57" t="s">
        <v>556</v>
      </c>
      <c r="G102" s="58" t="s">
        <v>557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60">
        <v>0</v>
      </c>
      <c r="U102" s="67">
        <v>0</v>
      </c>
    </row>
    <row r="103" spans="6:21">
      <c r="F103" s="65">
        <v>4331</v>
      </c>
      <c r="G103" s="66" t="s">
        <v>557</v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68"/>
      <c r="U103" s="69"/>
    </row>
    <row r="104" spans="6:21">
      <c r="F104" s="57"/>
      <c r="G104" s="58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68"/>
      <c r="U104" s="69"/>
    </row>
    <row r="105" spans="6:21">
      <c r="F105" s="57" t="s">
        <v>558</v>
      </c>
      <c r="G105" s="58" t="s">
        <v>559</v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60">
        <f>T106</f>
        <v>0</v>
      </c>
      <c r="U105" s="60">
        <f>U106</f>
        <v>0</v>
      </c>
    </row>
    <row r="106" spans="6:21">
      <c r="F106" s="61" t="s">
        <v>560</v>
      </c>
      <c r="G106" s="62" t="s">
        <v>559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63">
        <v>0</v>
      </c>
      <c r="U106" s="64">
        <v>0</v>
      </c>
    </row>
    <row r="107" spans="6:21">
      <c r="F107" s="61"/>
      <c r="G107" s="62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63"/>
      <c r="U107" s="64"/>
    </row>
    <row r="108" spans="6:21">
      <c r="F108" s="57" t="s">
        <v>561</v>
      </c>
      <c r="G108" s="58" t="s">
        <v>562</v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60">
        <f>SUM(T109:T116)</f>
        <v>0</v>
      </c>
      <c r="U108" s="60">
        <f>SUM(U109:U116)</f>
        <v>0</v>
      </c>
    </row>
    <row r="109" spans="6:21">
      <c r="F109" s="61" t="s">
        <v>563</v>
      </c>
      <c r="G109" s="62" t="s">
        <v>1394</v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63">
        <v>0</v>
      </c>
      <c r="U109" s="64">
        <v>0</v>
      </c>
    </row>
    <row r="110" spans="6:21">
      <c r="F110" s="61" t="s">
        <v>564</v>
      </c>
      <c r="G110" s="62" t="s">
        <v>565</v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63">
        <v>0</v>
      </c>
      <c r="U110" s="64">
        <v>0</v>
      </c>
    </row>
    <row r="111" spans="6:21">
      <c r="F111" s="61" t="s">
        <v>566</v>
      </c>
      <c r="G111" s="62" t="s">
        <v>567</v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63">
        <v>0</v>
      </c>
      <c r="U111" s="64">
        <v>0</v>
      </c>
    </row>
    <row r="112" spans="6:21">
      <c r="F112" s="61" t="s">
        <v>568</v>
      </c>
      <c r="G112" s="62" t="s">
        <v>569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63">
        <v>0</v>
      </c>
      <c r="U112" s="64">
        <v>0</v>
      </c>
    </row>
    <row r="113" spans="6:21">
      <c r="F113" s="61" t="s">
        <v>570</v>
      </c>
      <c r="G113" s="62" t="s">
        <v>384</v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63">
        <v>0</v>
      </c>
      <c r="U113" s="64">
        <v>0</v>
      </c>
    </row>
    <row r="114" spans="6:21">
      <c r="F114" s="61" t="s">
        <v>571</v>
      </c>
      <c r="G114" s="62" t="s">
        <v>572</v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63">
        <v>0</v>
      </c>
      <c r="U114" s="64">
        <v>0</v>
      </c>
    </row>
    <row r="115" spans="6:21">
      <c r="F115" s="65">
        <v>4397</v>
      </c>
      <c r="G115" s="66" t="s">
        <v>573</v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63">
        <v>0</v>
      </c>
      <c r="U115" s="64">
        <v>0</v>
      </c>
    </row>
    <row r="116" spans="6:21">
      <c r="F116" s="61" t="s">
        <v>574</v>
      </c>
      <c r="G116" s="62" t="s">
        <v>562</v>
      </c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63">
        <v>0</v>
      </c>
      <c r="U116" s="64">
        <v>0</v>
      </c>
    </row>
    <row r="117" spans="6:21">
      <c r="F117" s="61"/>
      <c r="G117" s="62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63"/>
      <c r="U117" s="64"/>
    </row>
    <row r="118" spans="6:21">
      <c r="F118" s="70"/>
      <c r="G118" s="71" t="s">
        <v>575</v>
      </c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81">
        <f>T9+T73+T90</f>
        <v>0</v>
      </c>
      <c r="U118" s="60">
        <f>U9+U73+U90</f>
        <v>0</v>
      </c>
    </row>
    <row r="119" spans="6:21">
      <c r="F119" s="61"/>
      <c r="G119" s="62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63"/>
      <c r="U119" s="64"/>
    </row>
    <row r="120" spans="6:21">
      <c r="F120" s="57"/>
      <c r="G120" s="58" t="s">
        <v>576</v>
      </c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63"/>
      <c r="U120" s="64"/>
    </row>
    <row r="121" spans="6:21">
      <c r="F121" s="57" t="s">
        <v>577</v>
      </c>
      <c r="G121" s="58" t="s">
        <v>578</v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60">
        <f>T122+T130+T141</f>
        <v>0</v>
      </c>
      <c r="U121" s="60">
        <f>U122+U130+U141</f>
        <v>0</v>
      </c>
    </row>
    <row r="122" spans="6:21">
      <c r="F122" s="57" t="s">
        <v>579</v>
      </c>
      <c r="G122" s="58" t="s">
        <v>580</v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60">
        <f>SUM(T123:T128)</f>
        <v>0</v>
      </c>
      <c r="U122" s="60">
        <f>SUM(U123:U128)</f>
        <v>0</v>
      </c>
    </row>
    <row r="123" spans="6:21">
      <c r="F123" s="61" t="s">
        <v>581</v>
      </c>
      <c r="G123" s="62" t="s">
        <v>582</v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63">
        <v>0</v>
      </c>
      <c r="U123" s="64">
        <v>0</v>
      </c>
    </row>
    <row r="124" spans="6:21">
      <c r="F124" s="61" t="s">
        <v>583</v>
      </c>
      <c r="G124" s="62" t="s">
        <v>584</v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63">
        <v>0</v>
      </c>
      <c r="U124" s="64">
        <v>0</v>
      </c>
    </row>
    <row r="125" spans="6:21">
      <c r="F125" s="61" t="s">
        <v>585</v>
      </c>
      <c r="G125" s="62" t="s">
        <v>586</v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63">
        <v>0</v>
      </c>
      <c r="U125" s="64">
        <v>0</v>
      </c>
    </row>
    <row r="126" spans="6:21">
      <c r="F126" s="61" t="s">
        <v>587</v>
      </c>
      <c r="G126" s="62" t="s">
        <v>588</v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63">
        <v>0</v>
      </c>
      <c r="U126" s="64">
        <v>0</v>
      </c>
    </row>
    <row r="127" spans="6:21">
      <c r="F127" s="61" t="s">
        <v>589</v>
      </c>
      <c r="G127" s="62" t="s">
        <v>590</v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63">
        <v>0</v>
      </c>
      <c r="U127" s="64">
        <v>0</v>
      </c>
    </row>
    <row r="128" spans="6:21">
      <c r="F128" s="61" t="s">
        <v>591</v>
      </c>
      <c r="G128" s="62" t="s">
        <v>592</v>
      </c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63">
        <v>0</v>
      </c>
      <c r="U128" s="64">
        <v>0</v>
      </c>
    </row>
    <row r="129" spans="6:21">
      <c r="F129" s="61"/>
      <c r="G129" s="62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63"/>
      <c r="U129" s="64"/>
    </row>
    <row r="130" spans="6:21">
      <c r="F130" s="57" t="s">
        <v>593</v>
      </c>
      <c r="G130" s="58" t="s">
        <v>594</v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60">
        <f>SUM(T131:T139)</f>
        <v>0</v>
      </c>
      <c r="U130" s="60">
        <f>SUM(U131:U139)</f>
        <v>0</v>
      </c>
    </row>
    <row r="131" spans="6:21">
      <c r="F131" s="61" t="s">
        <v>595</v>
      </c>
      <c r="G131" s="62" t="s">
        <v>596</v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63">
        <v>0</v>
      </c>
      <c r="U131" s="64">
        <v>0</v>
      </c>
    </row>
    <row r="132" spans="6:21">
      <c r="F132" s="61" t="s">
        <v>597</v>
      </c>
      <c r="G132" s="62" t="s">
        <v>598</v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63">
        <v>0</v>
      </c>
      <c r="U132" s="64">
        <v>0</v>
      </c>
    </row>
    <row r="133" spans="6:21">
      <c r="F133" s="61" t="s">
        <v>599</v>
      </c>
      <c r="G133" s="62" t="s">
        <v>600</v>
      </c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63">
        <v>0</v>
      </c>
      <c r="U133" s="64">
        <v>0</v>
      </c>
    </row>
    <row r="134" spans="6:21">
      <c r="F134" s="61" t="s">
        <v>601</v>
      </c>
      <c r="G134" s="62" t="s">
        <v>602</v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63">
        <v>0</v>
      </c>
      <c r="U134" s="64">
        <v>0</v>
      </c>
    </row>
    <row r="135" spans="6:21">
      <c r="F135" s="61" t="s">
        <v>603</v>
      </c>
      <c r="G135" s="62" t="s">
        <v>604</v>
      </c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63">
        <v>0</v>
      </c>
      <c r="U135" s="64">
        <v>0</v>
      </c>
    </row>
    <row r="136" spans="6:21">
      <c r="F136" s="61" t="s">
        <v>605</v>
      </c>
      <c r="G136" s="62" t="s">
        <v>606</v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63">
        <v>0</v>
      </c>
      <c r="U136" s="64">
        <v>0</v>
      </c>
    </row>
    <row r="137" spans="6:21">
      <c r="F137" s="61" t="s">
        <v>607</v>
      </c>
      <c r="G137" s="62" t="s">
        <v>608</v>
      </c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63">
        <v>0</v>
      </c>
      <c r="U137" s="64">
        <v>0</v>
      </c>
    </row>
    <row r="138" spans="6:21">
      <c r="F138" s="61" t="s">
        <v>609</v>
      </c>
      <c r="G138" s="62" t="s">
        <v>610</v>
      </c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63">
        <v>0</v>
      </c>
      <c r="U138" s="64">
        <v>0</v>
      </c>
    </row>
    <row r="139" spans="6:21">
      <c r="F139" s="61" t="s">
        <v>611</v>
      </c>
      <c r="G139" s="62" t="s">
        <v>612</v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63">
        <v>0</v>
      </c>
      <c r="U139" s="64">
        <v>0</v>
      </c>
    </row>
    <row r="140" spans="6:21">
      <c r="F140" s="61"/>
      <c r="G140" s="62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63"/>
      <c r="U140" s="64"/>
    </row>
    <row r="141" spans="6:21">
      <c r="F141" s="57" t="s">
        <v>613</v>
      </c>
      <c r="G141" s="58" t="s">
        <v>614</v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60">
        <f>SUM(T142:T150)</f>
        <v>0</v>
      </c>
      <c r="U141" s="60">
        <f>SUM(U142:U150)</f>
        <v>0</v>
      </c>
    </row>
    <row r="142" spans="6:21">
      <c r="F142" s="61" t="s">
        <v>615</v>
      </c>
      <c r="G142" s="62" t="s">
        <v>616</v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63">
        <v>0</v>
      </c>
      <c r="U142" s="64">
        <v>0</v>
      </c>
    </row>
    <row r="143" spans="6:21">
      <c r="F143" s="61" t="s">
        <v>617</v>
      </c>
      <c r="G143" s="62" t="s">
        <v>618</v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63">
        <v>0</v>
      </c>
      <c r="U143" s="64">
        <v>0</v>
      </c>
    </row>
    <row r="144" spans="6:21">
      <c r="F144" s="61" t="s">
        <v>619</v>
      </c>
      <c r="G144" s="62" t="s">
        <v>620</v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63">
        <v>0</v>
      </c>
      <c r="U144" s="64">
        <v>0</v>
      </c>
    </row>
    <row r="145" spans="6:21">
      <c r="F145" s="61" t="s">
        <v>621</v>
      </c>
      <c r="G145" s="62" t="s">
        <v>622</v>
      </c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63">
        <v>0</v>
      </c>
      <c r="U145" s="64">
        <v>0</v>
      </c>
    </row>
    <row r="146" spans="6:21">
      <c r="F146" s="61" t="s">
        <v>623</v>
      </c>
      <c r="G146" s="62" t="s">
        <v>624</v>
      </c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63">
        <v>0</v>
      </c>
      <c r="U146" s="64">
        <v>0</v>
      </c>
    </row>
    <row r="147" spans="6:21">
      <c r="F147" s="61" t="s">
        <v>625</v>
      </c>
      <c r="G147" s="62" t="s">
        <v>626</v>
      </c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63">
        <v>0</v>
      </c>
      <c r="U147" s="64">
        <v>0</v>
      </c>
    </row>
    <row r="148" spans="6:21">
      <c r="F148" s="61" t="s">
        <v>627</v>
      </c>
      <c r="G148" s="62" t="s">
        <v>628</v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63">
        <v>0</v>
      </c>
      <c r="U148" s="64">
        <v>0</v>
      </c>
    </row>
    <row r="149" spans="6:21">
      <c r="F149" s="61" t="s">
        <v>629</v>
      </c>
      <c r="G149" s="62" t="s">
        <v>630</v>
      </c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63">
        <v>0</v>
      </c>
      <c r="U149" s="64">
        <v>0</v>
      </c>
    </row>
    <row r="150" spans="6:21">
      <c r="F150" s="61" t="s">
        <v>631</v>
      </c>
      <c r="G150" s="62" t="s">
        <v>632</v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63">
        <v>0</v>
      </c>
      <c r="U150" s="64">
        <v>0</v>
      </c>
    </row>
    <row r="151" spans="6:21">
      <c r="F151" s="61"/>
      <c r="G151" s="62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63"/>
      <c r="U151" s="64"/>
    </row>
    <row r="152" spans="6:21">
      <c r="F152" s="57" t="s">
        <v>633</v>
      </c>
      <c r="G152" s="58" t="s">
        <v>634</v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60">
        <f>T153+T157+T161+T165+T171+T176+T180+T183+T190</f>
        <v>0</v>
      </c>
      <c r="U152" s="60">
        <f>U153+U157+U161+U165+U171+U176+U180+U183+U190</f>
        <v>0</v>
      </c>
    </row>
    <row r="153" spans="6:21">
      <c r="F153" s="57" t="s">
        <v>635</v>
      </c>
      <c r="G153" s="58" t="s">
        <v>636</v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60">
        <f>SUM(T154:T155)</f>
        <v>0</v>
      </c>
      <c r="U153" s="60">
        <f>SUM(U154:U155)</f>
        <v>0</v>
      </c>
    </row>
    <row r="154" spans="6:21">
      <c r="F154" s="61" t="s">
        <v>637</v>
      </c>
      <c r="G154" s="62" t="s">
        <v>638</v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63">
        <v>0</v>
      </c>
      <c r="U154" s="64">
        <v>0</v>
      </c>
    </row>
    <row r="155" spans="6:21">
      <c r="F155" s="61" t="s">
        <v>639</v>
      </c>
      <c r="G155" s="62" t="s">
        <v>640</v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63">
        <v>0</v>
      </c>
      <c r="U155" s="64">
        <v>0</v>
      </c>
    </row>
    <row r="156" spans="6:21">
      <c r="F156" s="61"/>
      <c r="G156" s="62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63"/>
      <c r="U156" s="64"/>
    </row>
    <row r="157" spans="6:21">
      <c r="F157" s="57" t="s">
        <v>641</v>
      </c>
      <c r="G157" s="58" t="s">
        <v>642</v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60">
        <f>SUM(T158:T159)</f>
        <v>0</v>
      </c>
      <c r="U157" s="60">
        <f>SUM(U158:U159)</f>
        <v>0</v>
      </c>
    </row>
    <row r="158" spans="6:21">
      <c r="F158" s="61" t="s">
        <v>643</v>
      </c>
      <c r="G158" s="62" t="s">
        <v>644</v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63">
        <v>0</v>
      </c>
      <c r="U158" s="64">
        <v>0</v>
      </c>
    </row>
    <row r="159" spans="6:21">
      <c r="F159" s="61" t="s">
        <v>645</v>
      </c>
      <c r="G159" s="62" t="s">
        <v>646</v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63">
        <v>0</v>
      </c>
      <c r="U159" s="64">
        <v>0</v>
      </c>
    </row>
    <row r="160" spans="6:21">
      <c r="F160" s="61"/>
      <c r="G160" s="62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63"/>
      <c r="U160" s="64"/>
    </row>
    <row r="161" spans="6:21">
      <c r="F161" s="57" t="s">
        <v>647</v>
      </c>
      <c r="G161" s="58" t="s">
        <v>531</v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60">
        <f>SUM(T162:T163)</f>
        <v>0</v>
      </c>
      <c r="U161" s="60">
        <f>SUM(U162:U163)</f>
        <v>0</v>
      </c>
    </row>
    <row r="162" spans="6:21">
      <c r="F162" s="61" t="s">
        <v>648</v>
      </c>
      <c r="G162" s="62" t="s">
        <v>649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63">
        <v>0</v>
      </c>
      <c r="U162" s="64">
        <v>0</v>
      </c>
    </row>
    <row r="163" spans="6:21">
      <c r="F163" s="61" t="s">
        <v>650</v>
      </c>
      <c r="G163" s="62" t="s">
        <v>651</v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63">
        <v>0</v>
      </c>
      <c r="U163" s="64">
        <v>0</v>
      </c>
    </row>
    <row r="164" spans="6:21">
      <c r="F164" s="61"/>
      <c r="G164" s="62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63"/>
      <c r="U164" s="64"/>
    </row>
    <row r="165" spans="6:21">
      <c r="F165" s="57" t="s">
        <v>652</v>
      </c>
      <c r="G165" s="58" t="s">
        <v>653</v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60">
        <f>SUM(T166:T169)</f>
        <v>0</v>
      </c>
      <c r="U165" s="60">
        <f>SUM(U166:U169)</f>
        <v>0</v>
      </c>
    </row>
    <row r="166" spans="6:21">
      <c r="F166" s="61" t="s">
        <v>654</v>
      </c>
      <c r="G166" s="62" t="s">
        <v>655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63">
        <v>0</v>
      </c>
      <c r="U166" s="64">
        <v>0</v>
      </c>
    </row>
    <row r="167" spans="6:21">
      <c r="F167" s="61" t="s">
        <v>656</v>
      </c>
      <c r="G167" s="62" t="s">
        <v>657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63">
        <v>0</v>
      </c>
      <c r="U167" s="64">
        <v>0</v>
      </c>
    </row>
    <row r="168" spans="6:21">
      <c r="F168" s="61" t="s">
        <v>658</v>
      </c>
      <c r="G168" s="62" t="s">
        <v>659</v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63">
        <v>0</v>
      </c>
      <c r="U168" s="64">
        <v>0</v>
      </c>
    </row>
    <row r="169" spans="6:21">
      <c r="F169" s="61" t="s">
        <v>660</v>
      </c>
      <c r="G169" s="62" t="s">
        <v>661</v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63">
        <v>0</v>
      </c>
      <c r="U169" s="64">
        <v>0</v>
      </c>
    </row>
    <row r="170" spans="6:21">
      <c r="F170" s="61"/>
      <c r="G170" s="62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63"/>
      <c r="U170" s="64"/>
    </row>
    <row r="171" spans="6:21">
      <c r="F171" s="57" t="s">
        <v>662</v>
      </c>
      <c r="G171" s="58" t="s">
        <v>534</v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60">
        <f>SUM(T172:T174)</f>
        <v>0</v>
      </c>
      <c r="U171" s="60">
        <f>SUM(U172:U174)</f>
        <v>0</v>
      </c>
    </row>
    <row r="172" spans="6:21">
      <c r="F172" s="61" t="s">
        <v>663</v>
      </c>
      <c r="G172" s="62" t="s">
        <v>664</v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63">
        <v>0</v>
      </c>
      <c r="U172" s="64">
        <v>0</v>
      </c>
    </row>
    <row r="173" spans="6:21">
      <c r="F173" s="61" t="s">
        <v>665</v>
      </c>
      <c r="G173" s="62" t="s">
        <v>666</v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63">
        <v>0</v>
      </c>
      <c r="U173" s="64">
        <v>0</v>
      </c>
    </row>
    <row r="174" spans="6:21">
      <c r="F174" s="61" t="s">
        <v>667</v>
      </c>
      <c r="G174" s="62" t="s">
        <v>668</v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63">
        <v>0</v>
      </c>
      <c r="U174" s="64">
        <v>0</v>
      </c>
    </row>
    <row r="175" spans="6:21">
      <c r="F175" s="61"/>
      <c r="G175" s="62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63"/>
      <c r="U175" s="64"/>
    </row>
    <row r="176" spans="6:21">
      <c r="F176" s="57" t="s">
        <v>669</v>
      </c>
      <c r="G176" s="58" t="s">
        <v>670</v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60">
        <f>SUM(T177:T178)</f>
        <v>0</v>
      </c>
      <c r="U176" s="60">
        <f>SUM(U177:U178)</f>
        <v>0</v>
      </c>
    </row>
    <row r="177" spans="6:21">
      <c r="F177" s="61" t="s">
        <v>671</v>
      </c>
      <c r="G177" s="62" t="s">
        <v>672</v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63">
        <v>0</v>
      </c>
      <c r="U177" s="64">
        <v>0</v>
      </c>
    </row>
    <row r="178" spans="6:21">
      <c r="F178" s="61" t="s">
        <v>673</v>
      </c>
      <c r="G178" s="62" t="s">
        <v>674</v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63">
        <v>0</v>
      </c>
      <c r="U178" s="64">
        <v>0</v>
      </c>
    </row>
    <row r="179" spans="6:21">
      <c r="F179" s="61"/>
      <c r="G179" s="62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63"/>
      <c r="U179" s="64"/>
    </row>
    <row r="180" spans="6:21">
      <c r="F180" s="57" t="s">
        <v>675</v>
      </c>
      <c r="G180" s="58" t="s">
        <v>676</v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60">
        <f>T181</f>
        <v>0</v>
      </c>
      <c r="U180" s="60">
        <f>U181</f>
        <v>0</v>
      </c>
    </row>
    <row r="181" spans="6:21">
      <c r="F181" s="61" t="s">
        <v>677</v>
      </c>
      <c r="G181" s="62" t="s">
        <v>678</v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63">
        <v>0</v>
      </c>
      <c r="U181" s="64">
        <v>0</v>
      </c>
    </row>
    <row r="182" spans="6:21">
      <c r="F182" s="61"/>
      <c r="G182" s="62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63"/>
      <c r="U182" s="64"/>
    </row>
    <row r="183" spans="6:21">
      <c r="F183" s="57" t="s">
        <v>679</v>
      </c>
      <c r="G183" s="58" t="s">
        <v>680</v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60">
        <f>SUM(T184:T188)</f>
        <v>0</v>
      </c>
      <c r="U183" s="60">
        <f>SUM(U184:U188)</f>
        <v>0</v>
      </c>
    </row>
    <row r="184" spans="6:21">
      <c r="F184" s="61" t="s">
        <v>681</v>
      </c>
      <c r="G184" s="62" t="s">
        <v>682</v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63">
        <v>0</v>
      </c>
      <c r="U184" s="64">
        <v>0</v>
      </c>
    </row>
    <row r="185" spans="6:21">
      <c r="F185" s="61" t="s">
        <v>683</v>
      </c>
      <c r="G185" s="62" t="s">
        <v>684</v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63">
        <v>0</v>
      </c>
      <c r="U185" s="64">
        <v>0</v>
      </c>
    </row>
    <row r="186" spans="6:21">
      <c r="F186" s="61" t="s">
        <v>685</v>
      </c>
      <c r="G186" s="62" t="s">
        <v>686</v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63">
        <v>0</v>
      </c>
      <c r="U186" s="64">
        <v>0</v>
      </c>
    </row>
    <row r="187" spans="6:21">
      <c r="F187" s="61" t="s">
        <v>687</v>
      </c>
      <c r="G187" s="62" t="s">
        <v>688</v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63">
        <v>0</v>
      </c>
      <c r="U187" s="64">
        <v>0</v>
      </c>
    </row>
    <row r="188" spans="6:21">
      <c r="F188" s="61" t="s">
        <v>689</v>
      </c>
      <c r="G188" s="62" t="s">
        <v>690</v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63">
        <v>0</v>
      </c>
      <c r="U188" s="64">
        <v>0</v>
      </c>
    </row>
    <row r="189" spans="6:21">
      <c r="F189" s="61"/>
      <c r="G189" s="62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63"/>
      <c r="U189" s="64"/>
    </row>
    <row r="190" spans="6:21">
      <c r="F190" s="57" t="s">
        <v>691</v>
      </c>
      <c r="G190" s="58" t="s">
        <v>692</v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60">
        <f>SUM(T191:T192)</f>
        <v>0</v>
      </c>
      <c r="U190" s="60">
        <f>SUM(U191:U192)</f>
        <v>0</v>
      </c>
    </row>
    <row r="191" spans="6:21">
      <c r="F191" s="61" t="s">
        <v>693</v>
      </c>
      <c r="G191" s="62" t="s">
        <v>694</v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63">
        <v>0</v>
      </c>
      <c r="U191" s="64">
        <v>0</v>
      </c>
    </row>
    <row r="192" spans="6:21">
      <c r="F192" s="61" t="s">
        <v>695</v>
      </c>
      <c r="G192" s="62" t="s">
        <v>696</v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63">
        <v>0</v>
      </c>
      <c r="U192" s="64">
        <v>0</v>
      </c>
    </row>
    <row r="193" spans="6:21">
      <c r="F193" s="61"/>
      <c r="G193" s="62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63"/>
      <c r="U193" s="64"/>
    </row>
    <row r="194" spans="6:21">
      <c r="F194" s="57" t="s">
        <v>697</v>
      </c>
      <c r="G194" s="58" t="s">
        <v>698</v>
      </c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60">
        <f>T195+T199+T203</f>
        <v>0</v>
      </c>
      <c r="U194" s="60">
        <f>U195+U199+U203</f>
        <v>0</v>
      </c>
    </row>
    <row r="195" spans="6:21">
      <c r="F195" s="57" t="s">
        <v>699</v>
      </c>
      <c r="G195" s="58" t="s">
        <v>519</v>
      </c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60">
        <f>SUM(T196:T197)</f>
        <v>0</v>
      </c>
      <c r="U195" s="60">
        <f>SUM(U196:U197)</f>
        <v>0</v>
      </c>
    </row>
    <row r="196" spans="6:21">
      <c r="F196" s="61" t="s">
        <v>700</v>
      </c>
      <c r="G196" s="62" t="s">
        <v>701</v>
      </c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63">
        <v>0</v>
      </c>
      <c r="U196" s="64">
        <v>0</v>
      </c>
    </row>
    <row r="197" spans="6:21">
      <c r="F197" s="61" t="s">
        <v>702</v>
      </c>
      <c r="G197" s="62" t="s">
        <v>703</v>
      </c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63">
        <v>0</v>
      </c>
      <c r="U197" s="64">
        <v>0</v>
      </c>
    </row>
    <row r="198" spans="6:21">
      <c r="F198" s="61"/>
      <c r="G198" s="62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63"/>
      <c r="U198" s="64"/>
    </row>
    <row r="199" spans="6:21">
      <c r="F199" s="57" t="s">
        <v>704</v>
      </c>
      <c r="G199" s="58" t="s">
        <v>311</v>
      </c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60">
        <f>SUM(T200:T201)</f>
        <v>0</v>
      </c>
      <c r="U199" s="60">
        <f>SUM(U200:U201)</f>
        <v>0</v>
      </c>
    </row>
    <row r="200" spans="6:21">
      <c r="F200" s="61" t="s">
        <v>705</v>
      </c>
      <c r="G200" s="62" t="s">
        <v>706</v>
      </c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63">
        <v>0</v>
      </c>
      <c r="U200" s="64">
        <v>0</v>
      </c>
    </row>
    <row r="201" spans="6:21">
      <c r="F201" s="61" t="s">
        <v>707</v>
      </c>
      <c r="G201" s="62" t="s">
        <v>708</v>
      </c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63">
        <v>0</v>
      </c>
      <c r="U201" s="64">
        <v>0</v>
      </c>
    </row>
    <row r="202" spans="6:21">
      <c r="F202" s="61"/>
      <c r="G202" s="62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63"/>
      <c r="U202" s="64"/>
    </row>
    <row r="203" spans="6:21">
      <c r="F203" s="57" t="s">
        <v>709</v>
      </c>
      <c r="G203" s="58" t="s">
        <v>522</v>
      </c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60">
        <f>SUM(T204:T205)</f>
        <v>0</v>
      </c>
      <c r="U203" s="60">
        <f>SUM(U204:U205)</f>
        <v>0</v>
      </c>
    </row>
    <row r="204" spans="6:21">
      <c r="F204" s="61" t="s">
        <v>710</v>
      </c>
      <c r="G204" s="62" t="s">
        <v>711</v>
      </c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63">
        <v>0</v>
      </c>
      <c r="U204" s="64">
        <v>0</v>
      </c>
    </row>
    <row r="205" spans="6:21">
      <c r="F205" s="61" t="s">
        <v>712</v>
      </c>
      <c r="G205" s="62" t="s">
        <v>713</v>
      </c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63">
        <v>0</v>
      </c>
      <c r="U205" s="64">
        <v>0</v>
      </c>
    </row>
    <row r="206" spans="6:21">
      <c r="F206" s="61"/>
      <c r="G206" s="62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63"/>
      <c r="U206" s="64"/>
    </row>
    <row r="207" spans="6:21">
      <c r="F207" s="57" t="s">
        <v>714</v>
      </c>
      <c r="G207" s="58" t="s">
        <v>715</v>
      </c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60">
        <f>T208+T212+T216+T220+T223</f>
        <v>0</v>
      </c>
      <c r="U207" s="60">
        <f>U208+U212+U216+U220+U223</f>
        <v>0</v>
      </c>
    </row>
    <row r="208" spans="6:21">
      <c r="F208" s="57" t="s">
        <v>716</v>
      </c>
      <c r="G208" s="58" t="s">
        <v>717</v>
      </c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60">
        <f>SUM(T209:T210)</f>
        <v>0</v>
      </c>
      <c r="U208" s="60">
        <f>SUM(U209:U210)</f>
        <v>0</v>
      </c>
    </row>
    <row r="209" spans="6:21">
      <c r="F209" s="61" t="s">
        <v>718</v>
      </c>
      <c r="G209" s="62" t="s">
        <v>719</v>
      </c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63">
        <v>0</v>
      </c>
      <c r="U209" s="64">
        <v>0</v>
      </c>
    </row>
    <row r="210" spans="6:21">
      <c r="F210" s="61" t="s">
        <v>720</v>
      </c>
      <c r="G210" s="62" t="s">
        <v>721</v>
      </c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63">
        <v>0</v>
      </c>
      <c r="U210" s="64">
        <v>0</v>
      </c>
    </row>
    <row r="211" spans="6:21">
      <c r="F211" s="61"/>
      <c r="G211" s="62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63"/>
      <c r="U211" s="64"/>
    </row>
    <row r="212" spans="6:21">
      <c r="F212" s="57" t="s">
        <v>722</v>
      </c>
      <c r="G212" s="58" t="s">
        <v>723</v>
      </c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60">
        <f>SUM(T213:T214)</f>
        <v>0</v>
      </c>
      <c r="U212" s="60">
        <f>SUM(U213:U214)</f>
        <v>0</v>
      </c>
    </row>
    <row r="213" spans="6:21">
      <c r="F213" s="61" t="s">
        <v>724</v>
      </c>
      <c r="G213" s="62" t="s">
        <v>725</v>
      </c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63">
        <v>0</v>
      </c>
      <c r="U213" s="64">
        <v>0</v>
      </c>
    </row>
    <row r="214" spans="6:21">
      <c r="F214" s="61" t="s">
        <v>726</v>
      </c>
      <c r="G214" s="62" t="s">
        <v>727</v>
      </c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63">
        <v>0</v>
      </c>
      <c r="U214" s="64">
        <v>0</v>
      </c>
    </row>
    <row r="215" spans="6:21">
      <c r="F215" s="61"/>
      <c r="G215" s="62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63"/>
      <c r="U215" s="64"/>
    </row>
    <row r="216" spans="6:21">
      <c r="F216" s="57" t="s">
        <v>728</v>
      </c>
      <c r="G216" s="58" t="s">
        <v>729</v>
      </c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60">
        <f>SUM(T217:T218)</f>
        <v>0</v>
      </c>
      <c r="U216" s="60">
        <f>SUM(U217:U218)</f>
        <v>0</v>
      </c>
    </row>
    <row r="217" spans="6:21">
      <c r="F217" s="61" t="s">
        <v>730</v>
      </c>
      <c r="G217" s="62" t="s">
        <v>731</v>
      </c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63">
        <v>0</v>
      </c>
      <c r="U217" s="64">
        <v>0</v>
      </c>
    </row>
    <row r="218" spans="6:21">
      <c r="F218" s="61" t="s">
        <v>732</v>
      </c>
      <c r="G218" s="62" t="s">
        <v>733</v>
      </c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63">
        <v>0</v>
      </c>
      <c r="U218" s="64">
        <v>0</v>
      </c>
    </row>
    <row r="219" spans="6:21">
      <c r="F219" s="61"/>
      <c r="G219" s="62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63"/>
      <c r="U219" s="64"/>
    </row>
    <row r="220" spans="6:21">
      <c r="F220" s="57" t="s">
        <v>734</v>
      </c>
      <c r="G220" s="58" t="s">
        <v>735</v>
      </c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60">
        <f>T221</f>
        <v>0</v>
      </c>
      <c r="U220" s="60">
        <f>U221</f>
        <v>0</v>
      </c>
    </row>
    <row r="221" spans="6:21">
      <c r="F221" s="61" t="s">
        <v>736</v>
      </c>
      <c r="G221" s="62" t="s">
        <v>735</v>
      </c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63">
        <v>0</v>
      </c>
      <c r="U221" s="64">
        <v>0</v>
      </c>
    </row>
    <row r="222" spans="6:21">
      <c r="F222" s="61"/>
      <c r="G222" s="62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63"/>
      <c r="U222" s="64"/>
    </row>
    <row r="223" spans="6:21">
      <c r="F223" s="57" t="s">
        <v>737</v>
      </c>
      <c r="G223" s="58" t="s">
        <v>738</v>
      </c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60">
        <f>SUM(T224:T225)</f>
        <v>0</v>
      </c>
      <c r="U223" s="60">
        <f>SUM(U224:U225)</f>
        <v>0</v>
      </c>
    </row>
    <row r="224" spans="6:21">
      <c r="F224" s="61" t="s">
        <v>739</v>
      </c>
      <c r="G224" s="62" t="s">
        <v>740</v>
      </c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63">
        <v>0</v>
      </c>
      <c r="U224" s="64">
        <v>0</v>
      </c>
    </row>
    <row r="225" spans="6:21">
      <c r="F225" s="61" t="s">
        <v>741</v>
      </c>
      <c r="G225" s="62" t="s">
        <v>742</v>
      </c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63">
        <v>0</v>
      </c>
      <c r="U225" s="64">
        <v>0</v>
      </c>
    </row>
    <row r="226" spans="6:21">
      <c r="F226" s="61"/>
      <c r="G226" s="62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63"/>
      <c r="U226" s="64"/>
    </row>
    <row r="227" spans="6:21">
      <c r="F227" s="57" t="s">
        <v>743</v>
      </c>
      <c r="G227" s="58" t="s">
        <v>744</v>
      </c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60">
        <f>T228+T238+T242+T249+T252+T255</f>
        <v>0</v>
      </c>
      <c r="U227" s="60">
        <f>U228+U238+U242+U249+U252+U255</f>
        <v>0</v>
      </c>
    </row>
    <row r="228" spans="6:21">
      <c r="F228" s="57" t="s">
        <v>745</v>
      </c>
      <c r="G228" s="58" t="s">
        <v>746</v>
      </c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60">
        <f>SUM(T229:T236)</f>
        <v>0</v>
      </c>
      <c r="U228" s="60">
        <f>SUM(U229:U236)</f>
        <v>0</v>
      </c>
    </row>
    <row r="229" spans="6:21">
      <c r="F229" s="61" t="s">
        <v>747</v>
      </c>
      <c r="G229" s="62" t="s">
        <v>748</v>
      </c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63">
        <v>0</v>
      </c>
      <c r="U229" s="64">
        <v>0</v>
      </c>
    </row>
    <row r="230" spans="6:21">
      <c r="F230" s="61" t="s">
        <v>749</v>
      </c>
      <c r="G230" s="62" t="s">
        <v>750</v>
      </c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63">
        <v>0</v>
      </c>
      <c r="U230" s="64">
        <v>0</v>
      </c>
    </row>
    <row r="231" spans="6:21">
      <c r="F231" s="61" t="s">
        <v>751</v>
      </c>
      <c r="G231" s="62" t="s">
        <v>752</v>
      </c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63">
        <v>0</v>
      </c>
      <c r="U231" s="64">
        <v>0</v>
      </c>
    </row>
    <row r="232" spans="6:21">
      <c r="F232" s="61" t="s">
        <v>753</v>
      </c>
      <c r="G232" s="62" t="s">
        <v>754</v>
      </c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63">
        <v>0</v>
      </c>
      <c r="U232" s="64">
        <v>0</v>
      </c>
    </row>
    <row r="233" spans="6:21">
      <c r="F233" s="61" t="s">
        <v>755</v>
      </c>
      <c r="G233" s="62" t="s">
        <v>756</v>
      </c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63">
        <v>0</v>
      </c>
      <c r="U233" s="64">
        <v>0</v>
      </c>
    </row>
    <row r="234" spans="6:21">
      <c r="F234" s="61" t="s">
        <v>757</v>
      </c>
      <c r="G234" s="62" t="s">
        <v>758</v>
      </c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63">
        <v>0</v>
      </c>
      <c r="U234" s="64">
        <v>0</v>
      </c>
    </row>
    <row r="235" spans="6:21">
      <c r="F235" s="61" t="s">
        <v>759</v>
      </c>
      <c r="G235" s="62" t="s">
        <v>760</v>
      </c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63">
        <v>0</v>
      </c>
      <c r="U235" s="64">
        <v>0</v>
      </c>
    </row>
    <row r="236" spans="6:21">
      <c r="F236" s="61">
        <v>5518</v>
      </c>
      <c r="G236" s="270" t="s">
        <v>761</v>
      </c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63">
        <v>0</v>
      </c>
      <c r="U236" s="63">
        <v>0</v>
      </c>
    </row>
    <row r="237" spans="6:21">
      <c r="F237" s="65"/>
      <c r="G237" s="271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63"/>
      <c r="U237" s="63"/>
    </row>
    <row r="238" spans="6:21">
      <c r="F238" s="57" t="s">
        <v>762</v>
      </c>
      <c r="G238" s="58" t="s">
        <v>763</v>
      </c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60">
        <f>SUM(T239:T240)</f>
        <v>0</v>
      </c>
      <c r="U238" s="60">
        <f>SUM(U239:U240)</f>
        <v>0</v>
      </c>
    </row>
    <row r="239" spans="6:21">
      <c r="F239" s="61" t="s">
        <v>764</v>
      </c>
      <c r="G239" s="62" t="s">
        <v>765</v>
      </c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63">
        <v>0</v>
      </c>
      <c r="U239" s="64">
        <v>0</v>
      </c>
    </row>
    <row r="240" spans="6:21">
      <c r="F240" s="61" t="s">
        <v>766</v>
      </c>
      <c r="G240" s="62" t="s">
        <v>767</v>
      </c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63">
        <v>0</v>
      </c>
      <c r="U240" s="64">
        <v>0</v>
      </c>
    </row>
    <row r="241" spans="6:21">
      <c r="F241" s="61"/>
      <c r="G241" s="62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63"/>
      <c r="U241" s="64"/>
    </row>
    <row r="242" spans="6:21">
      <c r="F242" s="57" t="s">
        <v>768</v>
      </c>
      <c r="G242" s="58" t="s">
        <v>769</v>
      </c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60">
        <f>SUM(T243:T247)</f>
        <v>0</v>
      </c>
      <c r="U242" s="60">
        <f>SUM(U243:U247)</f>
        <v>0</v>
      </c>
    </row>
    <row r="243" spans="6:21">
      <c r="F243" s="61" t="s">
        <v>770</v>
      </c>
      <c r="G243" s="62" t="s">
        <v>771</v>
      </c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63">
        <v>0</v>
      </c>
      <c r="U243" s="64">
        <v>0</v>
      </c>
    </row>
    <row r="244" spans="6:21">
      <c r="F244" s="61" t="s">
        <v>772</v>
      </c>
      <c r="G244" s="62" t="s">
        <v>773</v>
      </c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63">
        <v>0</v>
      </c>
      <c r="U244" s="64">
        <v>0</v>
      </c>
    </row>
    <row r="245" spans="6:21">
      <c r="F245" s="61" t="s">
        <v>774</v>
      </c>
      <c r="G245" s="62" t="s">
        <v>775</v>
      </c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63">
        <v>0</v>
      </c>
      <c r="U245" s="64">
        <v>0</v>
      </c>
    </row>
    <row r="246" spans="6:21">
      <c r="F246" s="61" t="s">
        <v>776</v>
      </c>
      <c r="G246" s="62" t="s">
        <v>777</v>
      </c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63">
        <v>0</v>
      </c>
      <c r="U246" s="64">
        <v>0</v>
      </c>
    </row>
    <row r="247" spans="6:21">
      <c r="F247" s="61" t="s">
        <v>778</v>
      </c>
      <c r="G247" s="62" t="s">
        <v>779</v>
      </c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63">
        <v>0</v>
      </c>
      <c r="U247" s="64">
        <v>0</v>
      </c>
    </row>
    <row r="248" spans="6:21">
      <c r="F248" s="61"/>
      <c r="G248" s="62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63"/>
      <c r="U248" s="64"/>
    </row>
    <row r="249" spans="6:21">
      <c r="F249" s="57" t="s">
        <v>780</v>
      </c>
      <c r="G249" s="58" t="s">
        <v>781</v>
      </c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60">
        <f>T250</f>
        <v>0</v>
      </c>
      <c r="U249" s="60">
        <f>U250</f>
        <v>0</v>
      </c>
    </row>
    <row r="250" spans="6:21">
      <c r="F250" s="61" t="s">
        <v>782</v>
      </c>
      <c r="G250" s="62" t="s">
        <v>781</v>
      </c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63">
        <v>0</v>
      </c>
      <c r="U250" s="64">
        <v>0</v>
      </c>
    </row>
    <row r="251" spans="6:21">
      <c r="F251" s="61"/>
      <c r="G251" s="62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63"/>
      <c r="U251" s="64"/>
    </row>
    <row r="252" spans="6:21">
      <c r="F252" s="57" t="s">
        <v>783</v>
      </c>
      <c r="G252" s="58" t="s">
        <v>784</v>
      </c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60">
        <f>T253</f>
        <v>0</v>
      </c>
      <c r="U252" s="60">
        <f>U253</f>
        <v>0</v>
      </c>
    </row>
    <row r="253" spans="6:21">
      <c r="F253" s="61" t="s">
        <v>785</v>
      </c>
      <c r="G253" s="62" t="s">
        <v>784</v>
      </c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63">
        <v>0</v>
      </c>
      <c r="U253" s="64">
        <v>0</v>
      </c>
    </row>
    <row r="254" spans="6:21">
      <c r="F254" s="61"/>
      <c r="G254" s="62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63"/>
      <c r="U254" s="64"/>
    </row>
    <row r="255" spans="6:21">
      <c r="F255" s="57" t="s">
        <v>786</v>
      </c>
      <c r="G255" s="58" t="s">
        <v>787</v>
      </c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60">
        <f>SUM(T256:T264)</f>
        <v>0</v>
      </c>
      <c r="U255" s="60">
        <f>SUM(U256:U264)</f>
        <v>0</v>
      </c>
    </row>
    <row r="256" spans="6:21">
      <c r="F256" s="61" t="s">
        <v>788</v>
      </c>
      <c r="G256" s="62" t="s">
        <v>789</v>
      </c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63">
        <v>0</v>
      </c>
      <c r="U256" s="64">
        <v>0</v>
      </c>
    </row>
    <row r="257" spans="6:21">
      <c r="F257" s="61" t="s">
        <v>790</v>
      </c>
      <c r="G257" s="62" t="s">
        <v>791</v>
      </c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63">
        <v>0</v>
      </c>
      <c r="U257" s="64">
        <v>0</v>
      </c>
    </row>
    <row r="258" spans="6:21">
      <c r="F258" s="61" t="s">
        <v>792</v>
      </c>
      <c r="G258" s="62" t="s">
        <v>793</v>
      </c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63">
        <v>0</v>
      </c>
      <c r="U258" s="64">
        <v>0</v>
      </c>
    </row>
    <row r="259" spans="6:21">
      <c r="F259" s="61" t="s">
        <v>794</v>
      </c>
      <c r="G259" s="62" t="s">
        <v>795</v>
      </c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63">
        <v>0</v>
      </c>
      <c r="U259" s="64">
        <v>0</v>
      </c>
    </row>
    <row r="260" spans="6:21">
      <c r="F260" s="61" t="s">
        <v>796</v>
      </c>
      <c r="G260" s="62" t="s">
        <v>797</v>
      </c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63">
        <v>0</v>
      </c>
      <c r="U260" s="64">
        <v>0</v>
      </c>
    </row>
    <row r="261" spans="6:21">
      <c r="F261" s="61" t="s">
        <v>798</v>
      </c>
      <c r="G261" s="62" t="s">
        <v>384</v>
      </c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63">
        <v>0</v>
      </c>
      <c r="U261" s="64">
        <v>0</v>
      </c>
    </row>
    <row r="262" spans="6:21">
      <c r="F262" s="61" t="s">
        <v>799</v>
      </c>
      <c r="G262" s="62" t="s">
        <v>800</v>
      </c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63">
        <v>0</v>
      </c>
      <c r="U262" s="64">
        <v>0</v>
      </c>
    </row>
    <row r="263" spans="6:21">
      <c r="F263" s="65">
        <v>5598</v>
      </c>
      <c r="G263" s="66" t="s">
        <v>801</v>
      </c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63">
        <v>0</v>
      </c>
      <c r="U263" s="64">
        <v>0</v>
      </c>
    </row>
    <row r="264" spans="6:21">
      <c r="F264" s="61" t="s">
        <v>802</v>
      </c>
      <c r="G264" s="62" t="s">
        <v>803</v>
      </c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63">
        <v>0</v>
      </c>
      <c r="U264" s="64">
        <v>0</v>
      </c>
    </row>
    <row r="265" spans="6:21">
      <c r="F265" s="61"/>
      <c r="G265" s="62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63"/>
      <c r="U265" s="64"/>
    </row>
    <row r="266" spans="6:21">
      <c r="F266" s="57">
        <v>5600</v>
      </c>
      <c r="G266" s="58" t="s">
        <v>804</v>
      </c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60">
        <f>T267</f>
        <v>0</v>
      </c>
      <c r="U266" s="60">
        <f>U267</f>
        <v>0</v>
      </c>
    </row>
    <row r="267" spans="6:21">
      <c r="F267" s="57">
        <v>5610</v>
      </c>
      <c r="G267" s="58" t="s">
        <v>805</v>
      </c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60">
        <f>T268</f>
        <v>0</v>
      </c>
      <c r="U267" s="67">
        <f>U268</f>
        <v>0</v>
      </c>
    </row>
    <row r="268" spans="6:21">
      <c r="F268" s="61">
        <v>5611</v>
      </c>
      <c r="G268" s="62" t="s">
        <v>806</v>
      </c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63">
        <v>0</v>
      </c>
      <c r="U268" s="64">
        <v>0</v>
      </c>
    </row>
    <row r="269" spans="6:21">
      <c r="F269" s="72"/>
      <c r="G269" s="71" t="s">
        <v>807</v>
      </c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60">
        <f>T121+T152+T194+T207+T227+T266</f>
        <v>0</v>
      </c>
      <c r="U269" s="60">
        <f>U121+U152+U194+U207+U227+U266</f>
        <v>0</v>
      </c>
    </row>
    <row r="270" spans="6:21">
      <c r="F270" s="73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63"/>
      <c r="U270" s="64"/>
    </row>
    <row r="271" spans="6:21">
      <c r="F271" s="72"/>
      <c r="G271" s="71" t="s">
        <v>808</v>
      </c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60">
        <f>T118-T269</f>
        <v>0</v>
      </c>
      <c r="U271" s="60">
        <f>U118-U269</f>
        <v>0</v>
      </c>
    </row>
    <row r="272" spans="6:21">
      <c r="F272" s="74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6"/>
      <c r="U272" s="77"/>
    </row>
    <row r="273" spans="6:21"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9"/>
      <c r="U273" s="49"/>
    </row>
    <row r="274" spans="6:21"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9"/>
      <c r="U274" s="49"/>
    </row>
    <row r="275" spans="6:21">
      <c r="F275" s="48"/>
      <c r="G275" s="48"/>
      <c r="H275" s="48"/>
      <c r="I275" s="48"/>
      <c r="J275" s="48"/>
      <c r="K275" s="48"/>
      <c r="L275" s="75"/>
      <c r="M275" s="75"/>
      <c r="N275" s="75"/>
      <c r="O275" s="75"/>
      <c r="P275" s="75"/>
      <c r="Q275" s="75"/>
      <c r="R275" s="75"/>
      <c r="S275" s="59"/>
      <c r="T275" s="49"/>
      <c r="U275" s="49"/>
    </row>
    <row r="276" spans="6:21">
      <c r="F276" s="59"/>
      <c r="G276" s="59"/>
      <c r="H276" s="59"/>
      <c r="I276" s="78"/>
      <c r="J276" s="59"/>
      <c r="K276" s="59"/>
      <c r="L276" s="1029" t="s">
        <v>390</v>
      </c>
      <c r="M276" s="1029"/>
      <c r="N276" s="1029"/>
      <c r="O276" s="1029"/>
      <c r="P276" s="1029"/>
      <c r="Q276" s="1029"/>
      <c r="R276" s="1029"/>
      <c r="S276" s="59"/>
      <c r="T276" s="79"/>
      <c r="U276" s="80"/>
    </row>
    <row r="277" spans="6:21">
      <c r="F277" s="48"/>
      <c r="G277" s="48"/>
      <c r="H277" s="48"/>
      <c r="I277" s="272"/>
      <c r="J277" s="48"/>
      <c r="K277" s="48"/>
      <c r="L277" s="1029" t="s">
        <v>391</v>
      </c>
      <c r="M277" s="1029"/>
      <c r="N277" s="1029"/>
      <c r="O277" s="1029"/>
      <c r="P277" s="1029"/>
      <c r="Q277" s="1029"/>
      <c r="R277" s="1029"/>
      <c r="S277" s="48"/>
      <c r="T277" s="273"/>
      <c r="U277" s="49"/>
    </row>
    <row r="278" spans="6:21">
      <c r="F278" s="48"/>
      <c r="G278" s="48"/>
      <c r="H278" s="48"/>
      <c r="I278" s="272"/>
      <c r="J278" s="48"/>
      <c r="K278" s="48"/>
      <c r="L278" s="48"/>
      <c r="M278" s="48"/>
      <c r="N278" s="48"/>
      <c r="O278" s="272"/>
      <c r="P278" s="48"/>
      <c r="Q278" s="48"/>
      <c r="R278" s="48"/>
      <c r="S278" s="48"/>
      <c r="T278" s="273"/>
      <c r="U278" s="49"/>
    </row>
    <row r="279" spans="6:21">
      <c r="F279" s="48"/>
      <c r="G279" t="s">
        <v>392</v>
      </c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9"/>
      <c r="U279" s="49"/>
    </row>
    <row r="280" spans="6:21"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9"/>
      <c r="U280" s="49"/>
    </row>
    <row r="281" spans="6:21">
      <c r="F281" s="48"/>
      <c r="G281" s="48"/>
      <c r="H281" s="48"/>
      <c r="I281" s="48"/>
      <c r="J281" s="48"/>
      <c r="K281" s="1030" t="s">
        <v>1367</v>
      </c>
      <c r="L281" s="1030"/>
      <c r="M281" s="1030"/>
      <c r="N281" s="1030"/>
      <c r="O281" s="1030"/>
      <c r="P281" s="1030"/>
      <c r="Q281" s="1030"/>
      <c r="R281" s="1030"/>
      <c r="S281" s="1030"/>
      <c r="T281" s="49"/>
      <c r="U281" s="49"/>
    </row>
    <row r="282" spans="6:21">
      <c r="F282" s="48"/>
      <c r="G282" s="48"/>
      <c r="H282" s="48"/>
      <c r="I282" s="48"/>
      <c r="J282" s="48"/>
      <c r="K282" s="1030"/>
      <c r="L282" s="1030"/>
      <c r="M282" s="1030"/>
      <c r="N282" s="1030"/>
      <c r="O282" s="1030"/>
      <c r="P282" s="1030"/>
      <c r="Q282" s="1030"/>
      <c r="R282" s="1030"/>
      <c r="S282" s="1030"/>
      <c r="T282" s="49"/>
      <c r="U282" s="49"/>
    </row>
    <row r="283" spans="6:21">
      <c r="F283" s="48"/>
      <c r="G283" s="48"/>
      <c r="H283" s="48"/>
      <c r="I283" s="48"/>
      <c r="J283" s="48"/>
      <c r="K283" s="1030"/>
      <c r="L283" s="1030"/>
      <c r="M283" s="1030"/>
      <c r="N283" s="1030"/>
      <c r="O283" s="1030"/>
      <c r="P283" s="1030"/>
      <c r="Q283" s="1030"/>
      <c r="R283" s="1030"/>
      <c r="S283" s="1030"/>
      <c r="T283" s="49"/>
      <c r="U283" s="49"/>
    </row>
    <row r="284" spans="6:21">
      <c r="F284" s="48"/>
      <c r="G284" s="48"/>
      <c r="H284" s="48"/>
      <c r="I284" s="48"/>
      <c r="J284" s="48"/>
      <c r="K284" s="1030"/>
      <c r="L284" s="1030"/>
      <c r="M284" s="1030"/>
      <c r="N284" s="1030"/>
      <c r="O284" s="1030"/>
      <c r="P284" s="1030"/>
      <c r="Q284" s="1030"/>
      <c r="R284" s="1030"/>
      <c r="S284" s="1030"/>
      <c r="T284" s="49"/>
      <c r="U284" s="49"/>
    </row>
  </sheetData>
  <sheetProtection algorithmName="SHA-512" hashValue="zjPR1t3cUGjXpMwuw0bBZNdEsmKvf3T3qWcVGK3+Wpa1mtAYS/fbi9yZCr3Qoy2jAaxqGHg4Mb19stqw9/Ny/A==" saltValue="fZV0THCZm1mt/WVGTOWDew==" spinCount="100000" sheet="1" objects="1" scenarios="1"/>
  <mergeCells count="20">
    <mergeCell ref="F1:U1"/>
    <mergeCell ref="F2:U2"/>
    <mergeCell ref="F3:U3"/>
    <mergeCell ref="L276:R276"/>
    <mergeCell ref="D9:D14"/>
    <mergeCell ref="D17:D20"/>
    <mergeCell ref="A23:D23"/>
    <mergeCell ref="A1:D1"/>
    <mergeCell ref="A2:D2"/>
    <mergeCell ref="A3:D3"/>
    <mergeCell ref="A6:C6"/>
    <mergeCell ref="A7:D7"/>
    <mergeCell ref="A8:C8"/>
    <mergeCell ref="L277:R277"/>
    <mergeCell ref="K281:S284"/>
    <mergeCell ref="C26:D26"/>
    <mergeCell ref="C27:D27"/>
    <mergeCell ref="A16:C16"/>
    <mergeCell ref="A20:B20"/>
    <mergeCell ref="A22:C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zoomScaleNormal="100" workbookViewId="0"/>
  </sheetViews>
  <sheetFormatPr baseColWidth="10" defaultRowHeight="15"/>
  <cols>
    <col min="1" max="1" width="1.85546875" customWidth="1"/>
    <col min="2" max="2" width="66.7109375" customWidth="1"/>
    <col min="3" max="3" width="14.85546875" style="284" customWidth="1"/>
    <col min="4" max="8" width="14.7109375" style="284" customWidth="1"/>
    <col min="13" max="18" width="14.28515625" customWidth="1"/>
  </cols>
  <sheetData>
    <row r="1" spans="1:19" ht="34.5" customHeight="1">
      <c r="K1" s="1284" t="s">
        <v>809</v>
      </c>
      <c r="L1" s="1284"/>
      <c r="M1" s="1284"/>
      <c r="N1" s="1284"/>
      <c r="O1" s="1284"/>
      <c r="P1" s="1284"/>
      <c r="Q1" s="1284"/>
      <c r="R1" s="1284"/>
    </row>
    <row r="2" spans="1:19" ht="35.25" customHeight="1">
      <c r="A2" s="1296" t="s">
        <v>1059</v>
      </c>
      <c r="B2" s="1297"/>
      <c r="C2" s="1297"/>
      <c r="D2" s="1297"/>
      <c r="E2" s="1297"/>
      <c r="F2" s="1297"/>
      <c r="G2" s="1297"/>
      <c r="H2" s="1297"/>
      <c r="K2" s="1284" t="s">
        <v>1124</v>
      </c>
      <c r="L2" s="1284"/>
      <c r="M2" s="1284"/>
      <c r="N2" s="1284"/>
      <c r="O2" s="1284"/>
      <c r="P2" s="1284"/>
      <c r="Q2" s="1284"/>
      <c r="R2" s="1284"/>
    </row>
    <row r="3" spans="1:19" ht="17.100000000000001" customHeight="1">
      <c r="A3" s="1298" t="s">
        <v>1411</v>
      </c>
      <c r="B3" s="1298"/>
      <c r="C3" s="1298"/>
      <c r="D3" s="1298"/>
      <c r="E3" s="1298"/>
      <c r="F3" s="1298"/>
      <c r="G3" s="1298"/>
      <c r="H3" s="1298"/>
      <c r="K3" s="1284" t="s">
        <v>1125</v>
      </c>
      <c r="L3" s="1284"/>
      <c r="M3" s="1284"/>
      <c r="N3" s="1284"/>
      <c r="O3" s="1284"/>
      <c r="P3" s="1284"/>
      <c r="Q3" s="1284"/>
      <c r="R3" s="1284"/>
    </row>
    <row r="4" spans="1:19" ht="15.75">
      <c r="A4" s="1299"/>
      <c r="B4" s="1299"/>
      <c r="C4" s="1299"/>
      <c r="D4" s="1299"/>
      <c r="E4" s="1299"/>
      <c r="F4" s="1299"/>
      <c r="G4" s="1299"/>
      <c r="H4" s="1299"/>
      <c r="K4" s="1251" t="s">
        <v>1410</v>
      </c>
      <c r="L4" s="1251"/>
      <c r="M4" s="1251"/>
      <c r="N4" s="1251"/>
      <c r="O4" s="1251"/>
      <c r="P4" s="1251"/>
      <c r="Q4" s="1251"/>
      <c r="R4" s="1251"/>
    </row>
    <row r="5" spans="1:19" ht="5.25" customHeight="1">
      <c r="K5" s="432"/>
      <c r="L5" s="432"/>
      <c r="M5" s="432"/>
      <c r="N5" s="432"/>
      <c r="O5" s="432"/>
      <c r="P5" s="432"/>
      <c r="Q5" s="432"/>
      <c r="R5" s="432"/>
    </row>
    <row r="6" spans="1:19" ht="15" customHeight="1">
      <c r="A6" s="1300" t="s">
        <v>1060</v>
      </c>
      <c r="B6" s="1301"/>
      <c r="C6" s="1306" t="s">
        <v>1061</v>
      </c>
      <c r="D6" s="1307"/>
      <c r="E6" s="1307"/>
      <c r="F6" s="1307"/>
      <c r="G6" s="1308"/>
      <c r="H6" s="1309" t="s">
        <v>1062</v>
      </c>
      <c r="K6" s="1285" t="s">
        <v>395</v>
      </c>
      <c r="L6" s="1286"/>
      <c r="M6" s="1291" t="s">
        <v>1061</v>
      </c>
      <c r="N6" s="1292"/>
      <c r="O6" s="1292"/>
      <c r="P6" s="1292"/>
      <c r="Q6" s="1293"/>
      <c r="R6" s="1294" t="s">
        <v>1126</v>
      </c>
    </row>
    <row r="7" spans="1:19" ht="36" customHeight="1">
      <c r="A7" s="1302"/>
      <c r="B7" s="1303"/>
      <c r="C7" s="578" t="s">
        <v>1063</v>
      </c>
      <c r="D7" s="579" t="s">
        <v>1064</v>
      </c>
      <c r="E7" s="579" t="s">
        <v>1065</v>
      </c>
      <c r="F7" s="579" t="s">
        <v>1066</v>
      </c>
      <c r="G7" s="580" t="s">
        <v>1067</v>
      </c>
      <c r="H7" s="1310"/>
      <c r="K7" s="1287"/>
      <c r="L7" s="1288"/>
      <c r="M7" s="619" t="s">
        <v>1127</v>
      </c>
      <c r="N7" s="620" t="s">
        <v>1128</v>
      </c>
      <c r="O7" s="619" t="s">
        <v>910</v>
      </c>
      <c r="P7" s="619" t="s">
        <v>911</v>
      </c>
      <c r="Q7" s="619" t="s">
        <v>1129</v>
      </c>
      <c r="R7" s="1295"/>
    </row>
    <row r="8" spans="1:19" ht="15" customHeight="1">
      <c r="A8" s="1304"/>
      <c r="B8" s="1305"/>
      <c r="C8" s="581">
        <v>1</v>
      </c>
      <c r="D8" s="582">
        <v>2</v>
      </c>
      <c r="E8" s="582" t="s">
        <v>913</v>
      </c>
      <c r="F8" s="582">
        <v>4</v>
      </c>
      <c r="G8" s="582">
        <v>5</v>
      </c>
      <c r="H8" s="582" t="s">
        <v>1068</v>
      </c>
      <c r="K8" s="1289"/>
      <c r="L8" s="1290"/>
      <c r="M8" s="619">
        <v>1</v>
      </c>
      <c r="N8" s="619">
        <v>2</v>
      </c>
      <c r="O8" s="619" t="s">
        <v>1130</v>
      </c>
      <c r="P8" s="619">
        <v>4</v>
      </c>
      <c r="Q8" s="619">
        <v>5</v>
      </c>
      <c r="R8" s="619" t="s">
        <v>1131</v>
      </c>
    </row>
    <row r="9" spans="1:19" s="586" customFormat="1" ht="7.5" customHeight="1">
      <c r="A9" s="583"/>
      <c r="B9" s="584"/>
      <c r="C9" s="585"/>
      <c r="D9" s="585"/>
      <c r="E9" s="585"/>
      <c r="F9" s="585"/>
      <c r="G9" s="585"/>
      <c r="H9" s="585"/>
      <c r="J9"/>
      <c r="K9" s="621"/>
      <c r="L9" s="622"/>
      <c r="M9" s="623"/>
      <c r="N9" s="623"/>
      <c r="O9" s="623"/>
      <c r="P9" s="623"/>
      <c r="Q9" s="623"/>
      <c r="R9" s="623"/>
      <c r="S9"/>
    </row>
    <row r="10" spans="1:19" s="586" customFormat="1" ht="7.5" hidden="1" customHeight="1">
      <c r="A10" s="583"/>
      <c r="B10" s="584"/>
      <c r="C10" s="585"/>
      <c r="D10" s="585"/>
      <c r="E10" s="585"/>
      <c r="F10" s="585"/>
      <c r="G10" s="585"/>
      <c r="H10" s="585"/>
      <c r="J10"/>
      <c r="K10" s="1282" t="s">
        <v>1132</v>
      </c>
      <c r="L10" s="1283"/>
      <c r="M10" s="624">
        <v>0</v>
      </c>
      <c r="N10" s="624">
        <v>0</v>
      </c>
      <c r="O10" s="625">
        <f>M10+N10</f>
        <v>0</v>
      </c>
      <c r="P10" s="624">
        <v>0</v>
      </c>
      <c r="Q10" s="624">
        <v>0</v>
      </c>
      <c r="R10" s="625">
        <f>IF(AND(O10&gt;=0,P10&gt;=0),(O10-P10),"-")</f>
        <v>0</v>
      </c>
      <c r="S10"/>
    </row>
    <row r="11" spans="1:19">
      <c r="A11" s="587" t="s">
        <v>580</v>
      </c>
      <c r="B11" s="588"/>
      <c r="C11" s="589">
        <f>SUM(C12:C18)</f>
        <v>0</v>
      </c>
      <c r="D11" s="589">
        <f>SUM(D12:D18)</f>
        <v>0</v>
      </c>
      <c r="E11" s="589">
        <f t="shared" ref="E11:E74" si="0">C11+D11</f>
        <v>0</v>
      </c>
      <c r="F11" s="589">
        <f>SUM(F12:F18)</f>
        <v>0</v>
      </c>
      <c r="G11" s="589">
        <f>SUM(G12:G18)</f>
        <v>0</v>
      </c>
      <c r="H11" s="589">
        <f>E11-F11</f>
        <v>0</v>
      </c>
      <c r="K11" s="626"/>
      <c r="L11" s="627"/>
      <c r="M11" s="628"/>
      <c r="N11" s="628"/>
      <c r="O11" s="628"/>
      <c r="P11" s="628"/>
      <c r="Q11" s="628"/>
      <c r="R11" s="628"/>
    </row>
    <row r="12" spans="1:19" s="595" customFormat="1" ht="15.75">
      <c r="A12" s="590"/>
      <c r="B12" s="591" t="s">
        <v>1069</v>
      </c>
      <c r="C12" s="592">
        <v>0</v>
      </c>
      <c r="D12" s="592">
        <v>0</v>
      </c>
      <c r="E12" s="593">
        <f t="shared" si="0"/>
        <v>0</v>
      </c>
      <c r="F12" s="592">
        <v>0</v>
      </c>
      <c r="G12" s="592">
        <v>0</v>
      </c>
      <c r="H12" s="594">
        <f t="shared" ref="H12:H75" si="1">E12-F12</f>
        <v>0</v>
      </c>
      <c r="J12"/>
      <c r="K12" s="1282" t="s">
        <v>1133</v>
      </c>
      <c r="L12" s="1283"/>
      <c r="M12" s="624">
        <v>0</v>
      </c>
      <c r="N12" s="624">
        <v>0</v>
      </c>
      <c r="O12" s="625">
        <f>M12+N12</f>
        <v>0</v>
      </c>
      <c r="P12" s="624">
        <v>0</v>
      </c>
      <c r="Q12" s="624">
        <v>0</v>
      </c>
      <c r="R12" s="625">
        <f>IF(AND(O12&gt;=0,P12&gt;=0),(O12-P12),"-")</f>
        <v>0</v>
      </c>
      <c r="S12"/>
    </row>
    <row r="13" spans="1:19" s="595" customFormat="1" ht="15.75">
      <c r="A13" s="596"/>
      <c r="B13" s="591" t="s">
        <v>1070</v>
      </c>
      <c r="C13" s="592">
        <v>0</v>
      </c>
      <c r="D13" s="592">
        <v>0</v>
      </c>
      <c r="E13" s="593">
        <f t="shared" si="0"/>
        <v>0</v>
      </c>
      <c r="F13" s="592">
        <v>0</v>
      </c>
      <c r="G13" s="592">
        <v>0</v>
      </c>
      <c r="H13" s="594">
        <f t="shared" si="1"/>
        <v>0</v>
      </c>
      <c r="J13"/>
      <c r="K13" s="626"/>
      <c r="L13" s="627"/>
      <c r="M13" s="628"/>
      <c r="N13" s="628"/>
      <c r="O13" s="628"/>
      <c r="P13" s="628"/>
      <c r="Q13" s="628"/>
      <c r="R13" s="628"/>
      <c r="S13"/>
    </row>
    <row r="14" spans="1:19" s="595" customFormat="1" ht="26.25" customHeight="1">
      <c r="A14" s="596"/>
      <c r="B14" s="591" t="s">
        <v>1071</v>
      </c>
      <c r="C14" s="592">
        <v>0</v>
      </c>
      <c r="D14" s="592">
        <v>0</v>
      </c>
      <c r="E14" s="593">
        <f t="shared" si="0"/>
        <v>0</v>
      </c>
      <c r="F14" s="592">
        <v>0</v>
      </c>
      <c r="G14" s="592">
        <v>0</v>
      </c>
      <c r="H14" s="594">
        <f t="shared" si="1"/>
        <v>0</v>
      </c>
      <c r="J14"/>
      <c r="K14" s="1282" t="s">
        <v>1134</v>
      </c>
      <c r="L14" s="1283"/>
      <c r="M14" s="624">
        <v>0</v>
      </c>
      <c r="N14" s="624">
        <v>0</v>
      </c>
      <c r="O14" s="625">
        <f>M14+N14</f>
        <v>0</v>
      </c>
      <c r="P14" s="624">
        <v>0</v>
      </c>
      <c r="Q14" s="624">
        <v>0</v>
      </c>
      <c r="R14" s="625">
        <f>IF(AND(O14&gt;=0,P14&gt;=0),(O14-P14),"-")</f>
        <v>0</v>
      </c>
      <c r="S14"/>
    </row>
    <row r="15" spans="1:19" s="595" customFormat="1" ht="15.75">
      <c r="A15" s="596"/>
      <c r="B15" s="591" t="s">
        <v>1072</v>
      </c>
      <c r="C15" s="592">
        <v>0</v>
      </c>
      <c r="D15" s="592">
        <v>0</v>
      </c>
      <c r="E15" s="593">
        <f t="shared" si="0"/>
        <v>0</v>
      </c>
      <c r="F15" s="592">
        <v>0</v>
      </c>
      <c r="G15" s="592">
        <v>0</v>
      </c>
      <c r="H15" s="594">
        <f t="shared" si="1"/>
        <v>0</v>
      </c>
      <c r="J15"/>
      <c r="K15" s="629"/>
      <c r="L15" s="630"/>
      <c r="M15" s="631"/>
      <c r="N15" s="631"/>
      <c r="O15" s="632"/>
      <c r="P15" s="631"/>
      <c r="Q15" s="631"/>
      <c r="R15" s="632"/>
      <c r="S15"/>
    </row>
    <row r="16" spans="1:19" s="595" customFormat="1" ht="15.75">
      <c r="A16" s="596"/>
      <c r="B16" s="591" t="s">
        <v>1073</v>
      </c>
      <c r="C16" s="592">
        <v>0</v>
      </c>
      <c r="D16" s="592">
        <v>0</v>
      </c>
      <c r="E16" s="593">
        <f t="shared" si="0"/>
        <v>0</v>
      </c>
      <c r="F16" s="592">
        <v>0</v>
      </c>
      <c r="G16" s="592">
        <v>0</v>
      </c>
      <c r="H16" s="594">
        <f t="shared" si="1"/>
        <v>0</v>
      </c>
      <c r="J16"/>
      <c r="K16" s="1282" t="s">
        <v>845</v>
      </c>
      <c r="L16" s="1283"/>
      <c r="M16" s="633">
        <v>0</v>
      </c>
      <c r="N16" s="624">
        <v>0</v>
      </c>
      <c r="O16" s="625">
        <f>M16+N16</f>
        <v>0</v>
      </c>
      <c r="P16" s="624">
        <v>0</v>
      </c>
      <c r="Q16" s="624">
        <v>0</v>
      </c>
      <c r="R16" s="625">
        <f>IF(AND(O16&gt;=0,P16&gt;=0),(O16-P16),"-")</f>
        <v>0</v>
      </c>
      <c r="S16"/>
    </row>
    <row r="17" spans="1:19" s="595" customFormat="1" ht="15.75">
      <c r="A17" s="596"/>
      <c r="B17" s="591" t="s">
        <v>1074</v>
      </c>
      <c r="C17" s="592">
        <v>0</v>
      </c>
      <c r="D17" s="592">
        <v>0</v>
      </c>
      <c r="E17" s="593">
        <f t="shared" si="0"/>
        <v>0</v>
      </c>
      <c r="F17" s="592">
        <v>0</v>
      </c>
      <c r="G17" s="592">
        <v>0</v>
      </c>
      <c r="H17" s="594">
        <f t="shared" si="1"/>
        <v>0</v>
      </c>
      <c r="J17"/>
      <c r="K17" s="629"/>
      <c r="L17" s="630"/>
      <c r="M17" s="631"/>
      <c r="N17" s="631"/>
      <c r="O17" s="632"/>
      <c r="P17" s="631"/>
      <c r="Q17" s="631"/>
      <c r="R17" s="632"/>
      <c r="S17"/>
    </row>
    <row r="18" spans="1:19" s="595" customFormat="1" ht="15.75">
      <c r="A18" s="597"/>
      <c r="B18" s="591" t="s">
        <v>1075</v>
      </c>
      <c r="C18" s="592">
        <v>0</v>
      </c>
      <c r="D18" s="592">
        <v>0</v>
      </c>
      <c r="E18" s="593">
        <f t="shared" si="0"/>
        <v>0</v>
      </c>
      <c r="F18" s="592">
        <v>0</v>
      </c>
      <c r="G18" s="592">
        <v>0</v>
      </c>
      <c r="H18" s="594">
        <f t="shared" si="1"/>
        <v>0</v>
      </c>
      <c r="J18"/>
      <c r="K18" s="1282" t="s">
        <v>961</v>
      </c>
      <c r="L18" s="1283"/>
      <c r="M18" s="633">
        <v>0</v>
      </c>
      <c r="N18" s="624">
        <v>0</v>
      </c>
      <c r="O18" s="625">
        <f>M18+N18</f>
        <v>0</v>
      </c>
      <c r="P18" s="624">
        <v>0</v>
      </c>
      <c r="Q18" s="624">
        <v>0</v>
      </c>
      <c r="R18" s="625">
        <f>IF(AND(O18&gt;=0,P18&gt;=0),(O18-P18),"-")</f>
        <v>0</v>
      </c>
      <c r="S18"/>
    </row>
    <row r="19" spans="1:19">
      <c r="A19" s="598" t="s">
        <v>594</v>
      </c>
      <c r="B19" s="588"/>
      <c r="C19" s="589">
        <f>SUM(C20:C28)</f>
        <v>0</v>
      </c>
      <c r="D19" s="589">
        <f>SUM(D20:D28)</f>
        <v>0</v>
      </c>
      <c r="E19" s="589">
        <f t="shared" si="0"/>
        <v>0</v>
      </c>
      <c r="F19" s="589">
        <f>SUM(F20:F28)</f>
        <v>0</v>
      </c>
      <c r="G19" s="589">
        <f>SUM(G20:G28)</f>
        <v>0</v>
      </c>
      <c r="H19" s="589">
        <f t="shared" si="1"/>
        <v>0</v>
      </c>
      <c r="K19" s="1282"/>
      <c r="L19" s="1283"/>
      <c r="M19" s="634"/>
      <c r="N19" s="634"/>
      <c r="O19" s="634"/>
      <c r="P19" s="634"/>
      <c r="Q19" s="634"/>
      <c r="R19" s="634"/>
    </row>
    <row r="20" spans="1:19" s="595" customFormat="1" ht="31.5">
      <c r="A20" s="599"/>
      <c r="B20" s="600" t="s">
        <v>1076</v>
      </c>
      <c r="C20" s="592">
        <v>0</v>
      </c>
      <c r="D20" s="592">
        <v>0</v>
      </c>
      <c r="E20" s="593">
        <f t="shared" si="0"/>
        <v>0</v>
      </c>
      <c r="F20" s="592">
        <v>0</v>
      </c>
      <c r="G20" s="592">
        <v>0</v>
      </c>
      <c r="H20" s="594">
        <f t="shared" si="1"/>
        <v>0</v>
      </c>
      <c r="J20"/>
      <c r="K20" s="1278" t="s">
        <v>1135</v>
      </c>
      <c r="L20" s="1279"/>
      <c r="M20" s="644">
        <f t="shared" ref="M20:R20" si="2">SUM(M10+M12+M14+M16+M18)</f>
        <v>0</v>
      </c>
      <c r="N20" s="645">
        <f t="shared" si="2"/>
        <v>0</v>
      </c>
      <c r="O20" s="635">
        <f t="shared" si="2"/>
        <v>0</v>
      </c>
      <c r="P20" s="646">
        <f t="shared" si="2"/>
        <v>0</v>
      </c>
      <c r="Q20" s="647">
        <f t="shared" si="2"/>
        <v>0</v>
      </c>
      <c r="R20" s="635">
        <f t="shared" si="2"/>
        <v>0</v>
      </c>
      <c r="S20"/>
    </row>
    <row r="21" spans="1:19" s="595" customFormat="1" ht="15.75">
      <c r="A21" s="601"/>
      <c r="B21" s="591" t="s">
        <v>1077</v>
      </c>
      <c r="C21" s="592">
        <v>0</v>
      </c>
      <c r="D21" s="592">
        <v>0</v>
      </c>
      <c r="E21" s="593">
        <f t="shared" si="0"/>
        <v>0</v>
      </c>
      <c r="F21" s="592">
        <v>0</v>
      </c>
      <c r="G21" s="592">
        <v>0</v>
      </c>
      <c r="H21" s="594">
        <f t="shared" si="1"/>
        <v>0</v>
      </c>
      <c r="J21"/>
      <c r="K21" s="636"/>
      <c r="L21" s="636"/>
      <c r="M21" s="637"/>
      <c r="N21" s="637"/>
      <c r="O21" s="637"/>
      <c r="P21" s="637"/>
      <c r="Q21" s="637"/>
      <c r="R21" s="637"/>
      <c r="S21"/>
    </row>
    <row r="22" spans="1:19" s="595" customFormat="1" ht="15.75">
      <c r="A22" s="601"/>
      <c r="B22" s="591" t="s">
        <v>1078</v>
      </c>
      <c r="C22" s="592">
        <v>0</v>
      </c>
      <c r="D22" s="592">
        <v>0</v>
      </c>
      <c r="E22" s="593">
        <f t="shared" si="0"/>
        <v>0</v>
      </c>
      <c r="F22" s="592">
        <v>0</v>
      </c>
      <c r="G22" s="592">
        <v>0</v>
      </c>
      <c r="H22" s="594">
        <f t="shared" si="1"/>
        <v>0</v>
      </c>
      <c r="J22"/>
      <c r="K22" s="618" t="s">
        <v>392</v>
      </c>
      <c r="L22" s="636"/>
      <c r="M22" s="637"/>
      <c r="N22" s="637"/>
      <c r="O22" s="637"/>
      <c r="P22" s="637"/>
      <c r="Q22" s="637"/>
      <c r="R22" s="637"/>
      <c r="S22"/>
    </row>
    <row r="23" spans="1:19" s="595" customFormat="1" ht="15.75">
      <c r="A23" s="601"/>
      <c r="B23" s="591" t="s">
        <v>1079</v>
      </c>
      <c r="C23" s="592">
        <v>0</v>
      </c>
      <c r="D23" s="592">
        <v>0</v>
      </c>
      <c r="E23" s="593">
        <f t="shared" si="0"/>
        <v>0</v>
      </c>
      <c r="F23" s="592">
        <v>0</v>
      </c>
      <c r="G23" s="592">
        <v>0</v>
      </c>
      <c r="H23" s="594">
        <f t="shared" si="1"/>
        <v>0</v>
      </c>
      <c r="J23"/>
      <c r="K23" s="636"/>
      <c r="L23" s="636"/>
      <c r="M23" s="637"/>
      <c r="N23" s="637"/>
      <c r="O23" s="637"/>
      <c r="P23" s="637"/>
      <c r="Q23" s="637"/>
      <c r="R23" s="637"/>
      <c r="S23"/>
    </row>
    <row r="24" spans="1:19" s="595" customFormat="1" ht="15.75">
      <c r="A24" s="601"/>
      <c r="B24" s="591" t="s">
        <v>1080</v>
      </c>
      <c r="C24" s="592">
        <v>0</v>
      </c>
      <c r="D24" s="592">
        <v>0</v>
      </c>
      <c r="E24" s="593">
        <f t="shared" si="0"/>
        <v>0</v>
      </c>
      <c r="F24" s="592">
        <v>0</v>
      </c>
      <c r="G24" s="592">
        <v>0</v>
      </c>
      <c r="H24" s="594">
        <f t="shared" si="1"/>
        <v>0</v>
      </c>
      <c r="J24"/>
      <c r="K24" s="636"/>
      <c r="L24" s="636"/>
      <c r="M24" s="637"/>
      <c r="N24" s="637"/>
      <c r="O24" s="637"/>
      <c r="P24" s="637"/>
      <c r="Q24" s="1311" t="s">
        <v>1367</v>
      </c>
      <c r="R24" s="1311"/>
      <c r="S24"/>
    </row>
    <row r="25" spans="1:19" s="595" customFormat="1" ht="15.75">
      <c r="A25" s="601"/>
      <c r="B25" s="591" t="s">
        <v>1081</v>
      </c>
      <c r="C25" s="592">
        <v>0</v>
      </c>
      <c r="D25" s="592">
        <v>0</v>
      </c>
      <c r="E25" s="593">
        <f t="shared" si="0"/>
        <v>0</v>
      </c>
      <c r="F25" s="592">
        <v>0</v>
      </c>
      <c r="G25" s="592">
        <v>0</v>
      </c>
      <c r="H25" s="594">
        <f t="shared" si="1"/>
        <v>0</v>
      </c>
      <c r="J25"/>
      <c r="K25" s="636"/>
      <c r="L25" s="636"/>
      <c r="M25" s="1276" t="s">
        <v>390</v>
      </c>
      <c r="N25" s="1276"/>
      <c r="O25" s="637"/>
      <c r="P25" s="638"/>
      <c r="Q25" s="1311"/>
      <c r="R25" s="1311"/>
      <c r="S25"/>
    </row>
    <row r="26" spans="1:19" s="595" customFormat="1" ht="15.75">
      <c r="A26" s="601"/>
      <c r="B26" s="591" t="s">
        <v>1082</v>
      </c>
      <c r="C26" s="592">
        <v>0</v>
      </c>
      <c r="D26" s="592">
        <v>0</v>
      </c>
      <c r="E26" s="593">
        <f t="shared" si="0"/>
        <v>0</v>
      </c>
      <c r="F26" s="592">
        <v>0</v>
      </c>
      <c r="G26" s="592">
        <v>0</v>
      </c>
      <c r="H26" s="594">
        <f t="shared" si="1"/>
        <v>0</v>
      </c>
      <c r="J26"/>
      <c r="K26" s="636"/>
      <c r="L26" s="636"/>
      <c r="M26" s="1277" t="s">
        <v>391</v>
      </c>
      <c r="N26" s="1277"/>
      <c r="O26" s="637"/>
      <c r="P26" s="638"/>
      <c r="Q26" s="1311"/>
      <c r="R26" s="1311"/>
      <c r="S26"/>
    </row>
    <row r="27" spans="1:19" s="595" customFormat="1" ht="44.25">
      <c r="A27" s="601"/>
      <c r="B27" s="591" t="s">
        <v>1083</v>
      </c>
      <c r="C27" s="592">
        <v>0</v>
      </c>
      <c r="D27" s="592">
        <v>0</v>
      </c>
      <c r="E27" s="593">
        <f t="shared" si="0"/>
        <v>0</v>
      </c>
      <c r="F27" s="592">
        <v>0</v>
      </c>
      <c r="G27" s="592">
        <v>0</v>
      </c>
      <c r="H27" s="594">
        <f t="shared" si="1"/>
        <v>0</v>
      </c>
      <c r="J27"/>
      <c r="K27" s="636"/>
      <c r="L27" s="636"/>
      <c r="M27" s="637"/>
      <c r="N27" s="637"/>
      <c r="O27"/>
      <c r="P27" s="639"/>
      <c r="Q27" s="637"/>
      <c r="R27" s="637"/>
      <c r="S27"/>
    </row>
    <row r="28" spans="1:19" s="595" customFormat="1" ht="15.75">
      <c r="A28" s="602"/>
      <c r="B28" s="591" t="s">
        <v>1084</v>
      </c>
      <c r="C28" s="592">
        <v>0</v>
      </c>
      <c r="D28" s="592">
        <v>0</v>
      </c>
      <c r="E28" s="593">
        <f t="shared" si="0"/>
        <v>0</v>
      </c>
      <c r="F28" s="592">
        <v>0</v>
      </c>
      <c r="G28" s="592">
        <v>0</v>
      </c>
      <c r="H28" s="594">
        <f t="shared" si="1"/>
        <v>0</v>
      </c>
    </row>
    <row r="29" spans="1:19">
      <c r="A29" s="598" t="s">
        <v>614</v>
      </c>
      <c r="B29" s="588"/>
      <c r="C29" s="589">
        <f>SUM(C30:C38)</f>
        <v>0</v>
      </c>
      <c r="D29" s="589">
        <f>SUM(D30:D38)</f>
        <v>0</v>
      </c>
      <c r="E29" s="589">
        <f t="shared" si="0"/>
        <v>0</v>
      </c>
      <c r="F29" s="589">
        <f>SUM(F30:F38)</f>
        <v>0</v>
      </c>
      <c r="G29" s="589">
        <f>SUM(G30:G38)</f>
        <v>0</v>
      </c>
      <c r="H29" s="589">
        <f t="shared" si="1"/>
        <v>0</v>
      </c>
    </row>
    <row r="30" spans="1:19" s="595" customFormat="1" ht="15.75">
      <c r="A30" s="590"/>
      <c r="B30" s="591" t="s">
        <v>1085</v>
      </c>
      <c r="C30" s="592">
        <v>0</v>
      </c>
      <c r="D30" s="592">
        <v>0</v>
      </c>
      <c r="E30" s="593">
        <f t="shared" si="0"/>
        <v>0</v>
      </c>
      <c r="F30" s="592">
        <v>0</v>
      </c>
      <c r="G30" s="592">
        <v>0</v>
      </c>
      <c r="H30" s="594">
        <f t="shared" si="1"/>
        <v>0</v>
      </c>
    </row>
    <row r="31" spans="1:19" s="595" customFormat="1" ht="15.75">
      <c r="A31" s="596"/>
      <c r="B31" s="591" t="s">
        <v>1086</v>
      </c>
      <c r="C31" s="592">
        <v>0</v>
      </c>
      <c r="D31" s="592">
        <v>0</v>
      </c>
      <c r="E31" s="593">
        <f t="shared" si="0"/>
        <v>0</v>
      </c>
      <c r="F31" s="592">
        <v>0</v>
      </c>
      <c r="G31" s="592">
        <v>0</v>
      </c>
      <c r="H31" s="594">
        <f t="shared" si="1"/>
        <v>0</v>
      </c>
    </row>
    <row r="32" spans="1:19" s="595" customFormat="1" ht="15.75">
      <c r="A32" s="596"/>
      <c r="B32" s="591" t="s">
        <v>1087</v>
      </c>
      <c r="C32" s="592">
        <v>0</v>
      </c>
      <c r="D32" s="592">
        <v>0</v>
      </c>
      <c r="E32" s="593">
        <f t="shared" si="0"/>
        <v>0</v>
      </c>
      <c r="F32" s="592">
        <v>0</v>
      </c>
      <c r="G32" s="592">
        <v>0</v>
      </c>
      <c r="H32" s="594">
        <f t="shared" si="1"/>
        <v>0</v>
      </c>
    </row>
    <row r="33" spans="1:8" s="595" customFormat="1" ht="15.75">
      <c r="A33" s="596"/>
      <c r="B33" s="591" t="s">
        <v>1088</v>
      </c>
      <c r="C33" s="592">
        <v>0</v>
      </c>
      <c r="D33" s="592">
        <v>0</v>
      </c>
      <c r="E33" s="593">
        <f t="shared" si="0"/>
        <v>0</v>
      </c>
      <c r="F33" s="592">
        <v>0</v>
      </c>
      <c r="G33" s="592">
        <v>0</v>
      </c>
      <c r="H33" s="594">
        <f t="shared" si="1"/>
        <v>0</v>
      </c>
    </row>
    <row r="34" spans="1:8" s="595" customFormat="1" ht="15.75">
      <c r="A34" s="596"/>
      <c r="B34" s="591" t="s">
        <v>1089</v>
      </c>
      <c r="C34" s="592">
        <v>0</v>
      </c>
      <c r="D34" s="592">
        <v>0</v>
      </c>
      <c r="E34" s="593">
        <f t="shared" si="0"/>
        <v>0</v>
      </c>
      <c r="F34" s="592">
        <v>0</v>
      </c>
      <c r="G34" s="592">
        <v>0</v>
      </c>
      <c r="H34" s="594">
        <f t="shared" si="1"/>
        <v>0</v>
      </c>
    </row>
    <row r="35" spans="1:8" s="595" customFormat="1" ht="15.75">
      <c r="A35" s="596"/>
      <c r="B35" s="591" t="s">
        <v>1090</v>
      </c>
      <c r="C35" s="592">
        <v>0</v>
      </c>
      <c r="D35" s="592">
        <v>0</v>
      </c>
      <c r="E35" s="593">
        <f t="shared" si="0"/>
        <v>0</v>
      </c>
      <c r="F35" s="592">
        <v>0</v>
      </c>
      <c r="G35" s="592">
        <v>0</v>
      </c>
      <c r="H35" s="594">
        <f t="shared" si="1"/>
        <v>0</v>
      </c>
    </row>
    <row r="36" spans="1:8" s="595" customFormat="1" ht="15.75">
      <c r="A36" s="596"/>
      <c r="B36" s="591" t="s">
        <v>1091</v>
      </c>
      <c r="C36" s="592">
        <v>0</v>
      </c>
      <c r="D36" s="592">
        <v>0</v>
      </c>
      <c r="E36" s="593">
        <f t="shared" si="0"/>
        <v>0</v>
      </c>
      <c r="F36" s="592">
        <v>0</v>
      </c>
      <c r="G36" s="592">
        <v>0</v>
      </c>
      <c r="H36" s="594">
        <f t="shared" si="1"/>
        <v>0</v>
      </c>
    </row>
    <row r="37" spans="1:8" s="595" customFormat="1" ht="15.75">
      <c r="A37" s="596"/>
      <c r="B37" s="591" t="s">
        <v>1092</v>
      </c>
      <c r="C37" s="592">
        <v>0</v>
      </c>
      <c r="D37" s="592">
        <v>0</v>
      </c>
      <c r="E37" s="593">
        <f t="shared" si="0"/>
        <v>0</v>
      </c>
      <c r="F37" s="592">
        <v>0</v>
      </c>
      <c r="G37" s="592">
        <v>0</v>
      </c>
      <c r="H37" s="594">
        <f t="shared" si="1"/>
        <v>0</v>
      </c>
    </row>
    <row r="38" spans="1:8" s="595" customFormat="1" ht="15.75">
      <c r="A38" s="597"/>
      <c r="B38" s="591" t="s">
        <v>1093</v>
      </c>
      <c r="C38" s="592">
        <v>0</v>
      </c>
      <c r="D38" s="592">
        <v>0</v>
      </c>
      <c r="E38" s="593">
        <f t="shared" si="0"/>
        <v>0</v>
      </c>
      <c r="F38" s="592">
        <v>0</v>
      </c>
      <c r="G38" s="592">
        <v>0</v>
      </c>
      <c r="H38" s="594">
        <f t="shared" si="1"/>
        <v>0</v>
      </c>
    </row>
    <row r="39" spans="1:8">
      <c r="A39" s="598" t="s">
        <v>1094</v>
      </c>
      <c r="B39" s="588"/>
      <c r="C39" s="589">
        <f>SUM(C40:C48)</f>
        <v>0</v>
      </c>
      <c r="D39" s="589">
        <f>SUM(D40:D48)</f>
        <v>0</v>
      </c>
      <c r="E39" s="589">
        <f t="shared" si="0"/>
        <v>0</v>
      </c>
      <c r="F39" s="589">
        <f>SUM(F40:F48)</f>
        <v>0</v>
      </c>
      <c r="G39" s="589">
        <f>SUM(G40:G48)</f>
        <v>0</v>
      </c>
      <c r="H39" s="589">
        <f t="shared" si="1"/>
        <v>0</v>
      </c>
    </row>
    <row r="40" spans="1:8" s="595" customFormat="1" ht="15.75">
      <c r="A40" s="590"/>
      <c r="B40" s="591" t="s">
        <v>837</v>
      </c>
      <c r="C40" s="592">
        <v>0</v>
      </c>
      <c r="D40" s="592">
        <v>0</v>
      </c>
      <c r="E40" s="593">
        <f t="shared" si="0"/>
        <v>0</v>
      </c>
      <c r="F40" s="592">
        <v>0</v>
      </c>
      <c r="G40" s="592">
        <v>0</v>
      </c>
      <c r="H40" s="594">
        <f t="shared" si="1"/>
        <v>0</v>
      </c>
    </row>
    <row r="41" spans="1:8" s="595" customFormat="1" ht="15.75">
      <c r="A41" s="596"/>
      <c r="B41" s="591" t="s">
        <v>1095</v>
      </c>
      <c r="C41" s="592">
        <v>0</v>
      </c>
      <c r="D41" s="592">
        <v>0</v>
      </c>
      <c r="E41" s="593">
        <f t="shared" si="0"/>
        <v>0</v>
      </c>
      <c r="F41" s="592">
        <v>0</v>
      </c>
      <c r="G41" s="592">
        <v>0</v>
      </c>
      <c r="H41" s="594">
        <f t="shared" si="1"/>
        <v>0</v>
      </c>
    </row>
    <row r="42" spans="1:8" s="595" customFormat="1" ht="15.75">
      <c r="A42" s="596"/>
      <c r="B42" s="591" t="s">
        <v>967</v>
      </c>
      <c r="C42" s="592">
        <v>0</v>
      </c>
      <c r="D42" s="592">
        <v>0</v>
      </c>
      <c r="E42" s="593">
        <f t="shared" si="0"/>
        <v>0</v>
      </c>
      <c r="F42" s="592">
        <v>0</v>
      </c>
      <c r="G42" s="592">
        <v>0</v>
      </c>
      <c r="H42" s="594">
        <f t="shared" si="1"/>
        <v>0</v>
      </c>
    </row>
    <row r="43" spans="1:8" s="595" customFormat="1" ht="15.75">
      <c r="A43" s="596"/>
      <c r="B43" s="591" t="s">
        <v>843</v>
      </c>
      <c r="C43" s="592">
        <v>0</v>
      </c>
      <c r="D43" s="592">
        <v>0</v>
      </c>
      <c r="E43" s="593">
        <f t="shared" si="0"/>
        <v>0</v>
      </c>
      <c r="F43" s="592">
        <v>0</v>
      </c>
      <c r="G43" s="592">
        <v>0</v>
      </c>
      <c r="H43" s="594">
        <f t="shared" si="1"/>
        <v>0</v>
      </c>
    </row>
    <row r="44" spans="1:8" s="595" customFormat="1" ht="15.75">
      <c r="A44" s="596"/>
      <c r="B44" s="591" t="s">
        <v>845</v>
      </c>
      <c r="C44" s="592">
        <v>0</v>
      </c>
      <c r="D44" s="592">
        <v>0</v>
      </c>
      <c r="E44" s="593">
        <f t="shared" si="0"/>
        <v>0</v>
      </c>
      <c r="F44" s="592">
        <v>0</v>
      </c>
      <c r="G44" s="592">
        <v>0</v>
      </c>
      <c r="H44" s="594">
        <f t="shared" si="1"/>
        <v>0</v>
      </c>
    </row>
    <row r="45" spans="1:8" s="595" customFormat="1" ht="15.75">
      <c r="A45" s="596"/>
      <c r="B45" s="591" t="s">
        <v>1412</v>
      </c>
      <c r="C45" s="592">
        <v>0</v>
      </c>
      <c r="D45" s="592">
        <v>0</v>
      </c>
      <c r="E45" s="593">
        <f t="shared" si="0"/>
        <v>0</v>
      </c>
      <c r="F45" s="592">
        <v>0</v>
      </c>
      <c r="G45" s="592">
        <v>0</v>
      </c>
      <c r="H45" s="594">
        <f t="shared" si="1"/>
        <v>0</v>
      </c>
    </row>
    <row r="46" spans="1:8" s="595" customFormat="1" ht="15.75">
      <c r="A46" s="596"/>
      <c r="B46" s="591" t="s">
        <v>847</v>
      </c>
      <c r="C46" s="592">
        <v>0</v>
      </c>
      <c r="D46" s="592">
        <v>0</v>
      </c>
      <c r="E46" s="593">
        <f t="shared" si="0"/>
        <v>0</v>
      </c>
      <c r="F46" s="592">
        <v>0</v>
      </c>
      <c r="G46" s="592">
        <v>0</v>
      </c>
      <c r="H46" s="594">
        <f t="shared" si="1"/>
        <v>0</v>
      </c>
    </row>
    <row r="47" spans="1:8" s="595" customFormat="1" ht="15.75">
      <c r="A47" s="596"/>
      <c r="B47" s="591" t="s">
        <v>849</v>
      </c>
      <c r="C47" s="592">
        <v>0</v>
      </c>
      <c r="D47" s="592">
        <v>0</v>
      </c>
      <c r="E47" s="593">
        <f t="shared" si="0"/>
        <v>0</v>
      </c>
      <c r="F47" s="592">
        <v>0</v>
      </c>
      <c r="G47" s="592">
        <v>0</v>
      </c>
      <c r="H47" s="594">
        <f t="shared" si="1"/>
        <v>0</v>
      </c>
    </row>
    <row r="48" spans="1:8" s="595" customFormat="1" ht="15.75">
      <c r="A48" s="597"/>
      <c r="B48" s="591" t="s">
        <v>850</v>
      </c>
      <c r="C48" s="592">
        <v>0</v>
      </c>
      <c r="D48" s="592">
        <v>0</v>
      </c>
      <c r="E48" s="593">
        <f t="shared" si="0"/>
        <v>0</v>
      </c>
      <c r="F48" s="592">
        <v>0</v>
      </c>
      <c r="G48" s="592">
        <v>0</v>
      </c>
      <c r="H48" s="594">
        <f t="shared" si="1"/>
        <v>0</v>
      </c>
    </row>
    <row r="49" spans="1:8">
      <c r="A49" s="598" t="s">
        <v>1096</v>
      </c>
      <c r="B49" s="603"/>
      <c r="C49" s="589">
        <f>SUM(C50:C58)</f>
        <v>0</v>
      </c>
      <c r="D49" s="589">
        <f>SUM(D50:D58)</f>
        <v>0</v>
      </c>
      <c r="E49" s="589">
        <f t="shared" si="0"/>
        <v>0</v>
      </c>
      <c r="F49" s="589">
        <f>SUM(F50:F58)</f>
        <v>0</v>
      </c>
      <c r="G49" s="589">
        <f>SUM(G50:G58)</f>
        <v>0</v>
      </c>
      <c r="H49" s="589">
        <f t="shared" si="1"/>
        <v>0</v>
      </c>
    </row>
    <row r="50" spans="1:8" s="595" customFormat="1" ht="15.75">
      <c r="A50" s="590"/>
      <c r="B50" s="604" t="s">
        <v>1097</v>
      </c>
      <c r="C50" s="592">
        <v>0</v>
      </c>
      <c r="D50" s="592">
        <v>0</v>
      </c>
      <c r="E50" s="593">
        <f t="shared" si="0"/>
        <v>0</v>
      </c>
      <c r="F50" s="592">
        <v>0</v>
      </c>
      <c r="G50" s="592">
        <v>0</v>
      </c>
      <c r="H50" s="594">
        <f t="shared" si="1"/>
        <v>0</v>
      </c>
    </row>
    <row r="51" spans="1:8" s="595" customFormat="1" ht="15.75">
      <c r="A51" s="596"/>
      <c r="B51" s="604" t="s">
        <v>1098</v>
      </c>
      <c r="C51" s="592">
        <v>0</v>
      </c>
      <c r="D51" s="592">
        <v>0</v>
      </c>
      <c r="E51" s="593">
        <f t="shared" si="0"/>
        <v>0</v>
      </c>
      <c r="F51" s="592">
        <v>0</v>
      </c>
      <c r="G51" s="592">
        <v>0</v>
      </c>
      <c r="H51" s="594">
        <f t="shared" si="1"/>
        <v>0</v>
      </c>
    </row>
    <row r="52" spans="1:8" s="595" customFormat="1" ht="15.75">
      <c r="A52" s="596"/>
      <c r="B52" s="604" t="s">
        <v>1099</v>
      </c>
      <c r="C52" s="592">
        <v>0</v>
      </c>
      <c r="D52" s="592">
        <v>0</v>
      </c>
      <c r="E52" s="593">
        <f t="shared" si="0"/>
        <v>0</v>
      </c>
      <c r="F52" s="592">
        <v>0</v>
      </c>
      <c r="G52" s="592">
        <v>0</v>
      </c>
      <c r="H52" s="594">
        <f t="shared" si="1"/>
        <v>0</v>
      </c>
    </row>
    <row r="53" spans="1:8" s="595" customFormat="1" ht="15.75">
      <c r="A53" s="596"/>
      <c r="B53" s="604" t="s">
        <v>1100</v>
      </c>
      <c r="C53" s="592">
        <v>0</v>
      </c>
      <c r="D53" s="592">
        <v>0</v>
      </c>
      <c r="E53" s="593">
        <f t="shared" si="0"/>
        <v>0</v>
      </c>
      <c r="F53" s="592">
        <v>0</v>
      </c>
      <c r="G53" s="592">
        <v>0</v>
      </c>
      <c r="H53" s="594">
        <f t="shared" si="1"/>
        <v>0</v>
      </c>
    </row>
    <row r="54" spans="1:8" s="595" customFormat="1" ht="15.75">
      <c r="A54" s="596"/>
      <c r="B54" s="604" t="s">
        <v>1101</v>
      </c>
      <c r="C54" s="592">
        <v>0</v>
      </c>
      <c r="D54" s="592">
        <v>0</v>
      </c>
      <c r="E54" s="593">
        <f t="shared" si="0"/>
        <v>0</v>
      </c>
      <c r="F54" s="592">
        <v>0</v>
      </c>
      <c r="G54" s="592">
        <v>0</v>
      </c>
      <c r="H54" s="594">
        <f t="shared" si="1"/>
        <v>0</v>
      </c>
    </row>
    <row r="55" spans="1:8" s="595" customFormat="1" ht="15.75">
      <c r="A55" s="596"/>
      <c r="B55" s="604" t="s">
        <v>1102</v>
      </c>
      <c r="C55" s="592">
        <v>0</v>
      </c>
      <c r="D55" s="592">
        <v>0</v>
      </c>
      <c r="E55" s="593">
        <f t="shared" si="0"/>
        <v>0</v>
      </c>
      <c r="F55" s="592">
        <v>0</v>
      </c>
      <c r="G55" s="592">
        <v>0</v>
      </c>
      <c r="H55" s="594">
        <f t="shared" si="1"/>
        <v>0</v>
      </c>
    </row>
    <row r="56" spans="1:8" s="595" customFormat="1" ht="15.75">
      <c r="A56" s="596"/>
      <c r="B56" s="604" t="s">
        <v>1103</v>
      </c>
      <c r="C56" s="592">
        <v>0</v>
      </c>
      <c r="D56" s="592">
        <v>0</v>
      </c>
      <c r="E56" s="593">
        <f t="shared" si="0"/>
        <v>0</v>
      </c>
      <c r="F56" s="592">
        <v>0</v>
      </c>
      <c r="G56" s="592">
        <v>0</v>
      </c>
      <c r="H56" s="594">
        <f t="shared" si="1"/>
        <v>0</v>
      </c>
    </row>
    <row r="57" spans="1:8" s="595" customFormat="1" ht="15.75">
      <c r="A57" s="596"/>
      <c r="B57" s="604" t="s">
        <v>1104</v>
      </c>
      <c r="C57" s="592">
        <v>0</v>
      </c>
      <c r="D57" s="592">
        <v>0</v>
      </c>
      <c r="E57" s="593">
        <f t="shared" si="0"/>
        <v>0</v>
      </c>
      <c r="F57" s="592">
        <v>0</v>
      </c>
      <c r="G57" s="592">
        <v>0</v>
      </c>
      <c r="H57" s="594">
        <f t="shared" si="1"/>
        <v>0</v>
      </c>
    </row>
    <row r="58" spans="1:8" s="595" customFormat="1" ht="15.75">
      <c r="A58" s="597"/>
      <c r="B58" s="604" t="s">
        <v>1030</v>
      </c>
      <c r="C58" s="592">
        <v>0</v>
      </c>
      <c r="D58" s="592">
        <v>0</v>
      </c>
      <c r="E58" s="593">
        <f t="shared" si="0"/>
        <v>0</v>
      </c>
      <c r="F58" s="592">
        <v>0</v>
      </c>
      <c r="G58" s="592">
        <v>0</v>
      </c>
      <c r="H58" s="594">
        <f t="shared" si="1"/>
        <v>0</v>
      </c>
    </row>
    <row r="59" spans="1:8">
      <c r="A59" s="605" t="s">
        <v>804</v>
      </c>
      <c r="B59" s="606"/>
      <c r="C59" s="589">
        <f>SUM(C60:C62)</f>
        <v>0</v>
      </c>
      <c r="D59" s="589">
        <f>SUM(D60:D62)</f>
        <v>0</v>
      </c>
      <c r="E59" s="589">
        <f t="shared" si="0"/>
        <v>0</v>
      </c>
      <c r="F59" s="589">
        <f>SUM(F60:F62)</f>
        <v>0</v>
      </c>
      <c r="G59" s="589">
        <f>SUM(G60:G62)</f>
        <v>0</v>
      </c>
      <c r="H59" s="589">
        <f t="shared" si="1"/>
        <v>0</v>
      </c>
    </row>
    <row r="60" spans="1:8" s="595" customFormat="1" ht="15.75">
      <c r="A60" s="590"/>
      <c r="B60" s="607" t="s">
        <v>1105</v>
      </c>
      <c r="C60" s="592">
        <v>0</v>
      </c>
      <c r="D60" s="592">
        <v>0</v>
      </c>
      <c r="E60" s="593">
        <f t="shared" si="0"/>
        <v>0</v>
      </c>
      <c r="F60" s="592">
        <v>0</v>
      </c>
      <c r="G60" s="592">
        <v>0</v>
      </c>
      <c r="H60" s="594">
        <f t="shared" si="1"/>
        <v>0</v>
      </c>
    </row>
    <row r="61" spans="1:8" s="595" customFormat="1" ht="15.75">
      <c r="A61" s="596"/>
      <c r="B61" s="607" t="s">
        <v>1106</v>
      </c>
      <c r="C61" s="592">
        <v>0</v>
      </c>
      <c r="D61" s="592">
        <v>0</v>
      </c>
      <c r="E61" s="593">
        <f t="shared" si="0"/>
        <v>0</v>
      </c>
      <c r="F61" s="592">
        <v>0</v>
      </c>
      <c r="G61" s="592">
        <v>0</v>
      </c>
      <c r="H61" s="594">
        <f t="shared" si="1"/>
        <v>0</v>
      </c>
    </row>
    <row r="62" spans="1:8" s="595" customFormat="1" ht="15.75">
      <c r="A62" s="596"/>
      <c r="B62" s="607" t="s">
        <v>1107</v>
      </c>
      <c r="C62" s="592">
        <v>0</v>
      </c>
      <c r="D62" s="592">
        <v>0</v>
      </c>
      <c r="E62" s="593">
        <f t="shared" si="0"/>
        <v>0</v>
      </c>
      <c r="F62" s="592">
        <v>0</v>
      </c>
      <c r="G62" s="592">
        <v>0</v>
      </c>
      <c r="H62" s="594">
        <f t="shared" si="1"/>
        <v>0</v>
      </c>
    </row>
    <row r="63" spans="1:8">
      <c r="A63" s="608" t="s">
        <v>1108</v>
      </c>
      <c r="B63" s="588"/>
      <c r="C63" s="589">
        <f>SUM(C64:C70)</f>
        <v>0</v>
      </c>
      <c r="D63" s="589">
        <f>SUM(D64:D70)</f>
        <v>0</v>
      </c>
      <c r="E63" s="589">
        <f t="shared" si="0"/>
        <v>0</v>
      </c>
      <c r="F63" s="589">
        <f>SUM(F64:F70)</f>
        <v>0</v>
      </c>
      <c r="G63" s="589">
        <f>SUM(G64:G70)</f>
        <v>0</v>
      </c>
      <c r="H63" s="589">
        <f t="shared" si="1"/>
        <v>0</v>
      </c>
    </row>
    <row r="64" spans="1:8" s="595" customFormat="1" ht="15.75">
      <c r="A64" s="596"/>
      <c r="B64" s="591" t="s">
        <v>1109</v>
      </c>
      <c r="C64" s="592">
        <v>0</v>
      </c>
      <c r="D64" s="592">
        <v>0</v>
      </c>
      <c r="E64" s="593">
        <f t="shared" si="0"/>
        <v>0</v>
      </c>
      <c r="F64" s="592">
        <v>0</v>
      </c>
      <c r="G64" s="592">
        <v>0</v>
      </c>
      <c r="H64" s="594">
        <f t="shared" si="1"/>
        <v>0</v>
      </c>
    </row>
    <row r="65" spans="1:8" s="595" customFormat="1" ht="15.75">
      <c r="A65" s="596"/>
      <c r="B65" s="591" t="s">
        <v>1110</v>
      </c>
      <c r="C65" s="592">
        <v>0</v>
      </c>
      <c r="D65" s="592">
        <v>0</v>
      </c>
      <c r="E65" s="593">
        <f t="shared" si="0"/>
        <v>0</v>
      </c>
      <c r="F65" s="592">
        <v>0</v>
      </c>
      <c r="G65" s="592">
        <v>0</v>
      </c>
      <c r="H65" s="594">
        <f t="shared" si="1"/>
        <v>0</v>
      </c>
    </row>
    <row r="66" spans="1:8" s="595" customFormat="1" ht="15.75">
      <c r="A66" s="596"/>
      <c r="B66" s="591" t="s">
        <v>1111</v>
      </c>
      <c r="C66" s="592">
        <v>0</v>
      </c>
      <c r="D66" s="592">
        <v>0</v>
      </c>
      <c r="E66" s="593">
        <f t="shared" si="0"/>
        <v>0</v>
      </c>
      <c r="F66" s="592">
        <v>0</v>
      </c>
      <c r="G66" s="592">
        <v>0</v>
      </c>
      <c r="H66" s="594">
        <f t="shared" si="1"/>
        <v>0</v>
      </c>
    </row>
    <row r="67" spans="1:8" s="595" customFormat="1" ht="15.75">
      <c r="A67" s="596"/>
      <c r="B67" s="591" t="s">
        <v>1112</v>
      </c>
      <c r="C67" s="592">
        <v>0</v>
      </c>
      <c r="D67" s="592">
        <v>0</v>
      </c>
      <c r="E67" s="593">
        <f t="shared" si="0"/>
        <v>0</v>
      </c>
      <c r="F67" s="592">
        <v>0</v>
      </c>
      <c r="G67" s="592">
        <v>0</v>
      </c>
      <c r="H67" s="594">
        <f t="shared" si="1"/>
        <v>0</v>
      </c>
    </row>
    <row r="68" spans="1:8" s="595" customFormat="1" ht="15.75">
      <c r="A68" s="596"/>
      <c r="B68" s="591" t="s">
        <v>1113</v>
      </c>
      <c r="C68" s="592">
        <v>0</v>
      </c>
      <c r="D68" s="592">
        <v>0</v>
      </c>
      <c r="E68" s="593">
        <f t="shared" si="0"/>
        <v>0</v>
      </c>
      <c r="F68" s="592">
        <v>0</v>
      </c>
      <c r="G68" s="592">
        <v>0</v>
      </c>
      <c r="H68" s="594">
        <f t="shared" si="1"/>
        <v>0</v>
      </c>
    </row>
    <row r="69" spans="1:8" s="595" customFormat="1" ht="15.75">
      <c r="A69" s="596"/>
      <c r="B69" s="591" t="s">
        <v>1114</v>
      </c>
      <c r="C69" s="592">
        <v>0</v>
      </c>
      <c r="D69" s="592">
        <v>0</v>
      </c>
      <c r="E69" s="593">
        <f t="shared" si="0"/>
        <v>0</v>
      </c>
      <c r="F69" s="592">
        <v>0</v>
      </c>
      <c r="G69" s="592">
        <v>0</v>
      </c>
      <c r="H69" s="594">
        <f t="shared" si="1"/>
        <v>0</v>
      </c>
    </row>
    <row r="70" spans="1:8" s="595" customFormat="1" ht="15.75">
      <c r="A70" s="596"/>
      <c r="B70" s="591" t="s">
        <v>1115</v>
      </c>
      <c r="C70" s="592">
        <v>0</v>
      </c>
      <c r="D70" s="592">
        <v>0</v>
      </c>
      <c r="E70" s="593">
        <f t="shared" si="0"/>
        <v>0</v>
      </c>
      <c r="F70" s="592">
        <v>0</v>
      </c>
      <c r="G70" s="592">
        <v>0</v>
      </c>
      <c r="H70" s="594">
        <f t="shared" si="1"/>
        <v>0</v>
      </c>
    </row>
    <row r="71" spans="1:8" ht="15.75">
      <c r="A71" s="606" t="s">
        <v>698</v>
      </c>
      <c r="B71" s="603"/>
      <c r="C71" s="589">
        <f>SUM(C72:C74)</f>
        <v>0</v>
      </c>
      <c r="D71" s="589">
        <f>SUM(D72:D74)</f>
        <v>0</v>
      </c>
      <c r="E71" s="593">
        <f t="shared" si="0"/>
        <v>0</v>
      </c>
      <c r="F71" s="589">
        <f>SUM(F72:F74)</f>
        <v>0</v>
      </c>
      <c r="G71" s="589">
        <f>SUM(G72:G74)</f>
        <v>0</v>
      </c>
      <c r="H71" s="594">
        <f t="shared" si="1"/>
        <v>0</v>
      </c>
    </row>
    <row r="72" spans="1:8" ht="15.75">
      <c r="A72" s="609"/>
      <c r="B72" s="591" t="s">
        <v>961</v>
      </c>
      <c r="C72" s="592">
        <v>0</v>
      </c>
      <c r="D72" s="592">
        <v>0</v>
      </c>
      <c r="E72" s="593">
        <f t="shared" si="0"/>
        <v>0</v>
      </c>
      <c r="F72" s="592">
        <v>0</v>
      </c>
      <c r="G72" s="592">
        <v>0</v>
      </c>
      <c r="H72" s="594">
        <f t="shared" si="1"/>
        <v>0</v>
      </c>
    </row>
    <row r="73" spans="1:8" ht="15.75">
      <c r="A73" s="609"/>
      <c r="B73" s="591" t="s">
        <v>401</v>
      </c>
      <c r="C73" s="592">
        <v>0</v>
      </c>
      <c r="D73" s="592">
        <v>0</v>
      </c>
      <c r="E73" s="593">
        <f t="shared" si="0"/>
        <v>0</v>
      </c>
      <c r="F73" s="592">
        <v>0</v>
      </c>
      <c r="G73" s="592">
        <v>0</v>
      </c>
      <c r="H73" s="594">
        <f t="shared" si="1"/>
        <v>0</v>
      </c>
    </row>
    <row r="74" spans="1:8" ht="15.75">
      <c r="A74" s="609"/>
      <c r="B74" s="591" t="s">
        <v>855</v>
      </c>
      <c r="C74" s="592">
        <v>0</v>
      </c>
      <c r="D74" s="592">
        <v>0</v>
      </c>
      <c r="E74" s="593">
        <f t="shared" si="0"/>
        <v>0</v>
      </c>
      <c r="F74" s="592">
        <v>0</v>
      </c>
      <c r="G74" s="592">
        <v>0</v>
      </c>
      <c r="H74" s="594">
        <f t="shared" si="1"/>
        <v>0</v>
      </c>
    </row>
    <row r="75" spans="1:8">
      <c r="A75" s="609" t="s">
        <v>1116</v>
      </c>
      <c r="B75" s="603"/>
      <c r="C75" s="589">
        <f>SUM(C76:C82)</f>
        <v>0</v>
      </c>
      <c r="D75" s="589">
        <f>SUM(D76:D82)</f>
        <v>0</v>
      </c>
      <c r="E75" s="589">
        <f t="shared" ref="E75:E84" si="3">C75+D75</f>
        <v>0</v>
      </c>
      <c r="F75" s="589">
        <f>SUM(F76:F82)</f>
        <v>0</v>
      </c>
      <c r="G75" s="589">
        <f>SUM(G76:G82)</f>
        <v>0</v>
      </c>
      <c r="H75" s="589">
        <f t="shared" si="1"/>
        <v>0</v>
      </c>
    </row>
    <row r="76" spans="1:8" s="595" customFormat="1" ht="15.75">
      <c r="A76" s="590"/>
      <c r="B76" s="607" t="s">
        <v>1117</v>
      </c>
      <c r="C76" s="592">
        <v>0</v>
      </c>
      <c r="D76" s="592">
        <v>0</v>
      </c>
      <c r="E76" s="593">
        <f t="shared" si="3"/>
        <v>0</v>
      </c>
      <c r="F76" s="592">
        <v>0</v>
      </c>
      <c r="G76" s="592">
        <v>0</v>
      </c>
      <c r="H76" s="594">
        <f t="shared" ref="H76:H84" si="4">E76-F76</f>
        <v>0</v>
      </c>
    </row>
    <row r="77" spans="1:8" s="595" customFormat="1" ht="15.75">
      <c r="A77" s="596"/>
      <c r="B77" s="607" t="s">
        <v>1118</v>
      </c>
      <c r="C77" s="592">
        <v>0</v>
      </c>
      <c r="D77" s="592">
        <v>0</v>
      </c>
      <c r="E77" s="593">
        <f t="shared" si="3"/>
        <v>0</v>
      </c>
      <c r="F77" s="592">
        <v>0</v>
      </c>
      <c r="G77" s="592">
        <v>0</v>
      </c>
      <c r="H77" s="594">
        <f t="shared" si="4"/>
        <v>0</v>
      </c>
    </row>
    <row r="78" spans="1:8" s="595" customFormat="1" ht="15.75">
      <c r="A78" s="596"/>
      <c r="B78" s="607" t="s">
        <v>1119</v>
      </c>
      <c r="C78" s="592">
        <v>0</v>
      </c>
      <c r="D78" s="592">
        <v>0</v>
      </c>
      <c r="E78" s="593">
        <f t="shared" si="3"/>
        <v>0</v>
      </c>
      <c r="F78" s="592">
        <v>0</v>
      </c>
      <c r="G78" s="592">
        <v>0</v>
      </c>
      <c r="H78" s="594">
        <f t="shared" si="4"/>
        <v>0</v>
      </c>
    </row>
    <row r="79" spans="1:8" s="595" customFormat="1" ht="15.75">
      <c r="A79" s="596"/>
      <c r="B79" s="607" t="s">
        <v>1120</v>
      </c>
      <c r="C79" s="592">
        <v>0</v>
      </c>
      <c r="D79" s="592">
        <v>0</v>
      </c>
      <c r="E79" s="593">
        <f t="shared" si="3"/>
        <v>0</v>
      </c>
      <c r="F79" s="592">
        <v>0</v>
      </c>
      <c r="G79" s="592">
        <v>0</v>
      </c>
      <c r="H79" s="594">
        <f t="shared" si="4"/>
        <v>0</v>
      </c>
    </row>
    <row r="80" spans="1:8" s="595" customFormat="1" ht="15.75">
      <c r="A80" s="596"/>
      <c r="B80" s="607" t="s">
        <v>1121</v>
      </c>
      <c r="C80" s="592">
        <v>0</v>
      </c>
      <c r="D80" s="592">
        <v>0</v>
      </c>
      <c r="E80" s="593">
        <f t="shared" si="3"/>
        <v>0</v>
      </c>
      <c r="F80" s="592">
        <v>0</v>
      </c>
      <c r="G80" s="592">
        <v>0</v>
      </c>
      <c r="H80" s="594">
        <f t="shared" si="4"/>
        <v>0</v>
      </c>
    </row>
    <row r="81" spans="1:8" s="595" customFormat="1" ht="15.75">
      <c r="A81" s="596"/>
      <c r="B81" s="610" t="s">
        <v>1122</v>
      </c>
      <c r="C81" s="611">
        <v>0</v>
      </c>
      <c r="D81" s="611">
        <v>0</v>
      </c>
      <c r="E81" s="612">
        <f t="shared" si="3"/>
        <v>0</v>
      </c>
      <c r="F81" s="611">
        <v>0</v>
      </c>
      <c r="G81" s="611">
        <v>0</v>
      </c>
      <c r="H81" s="611">
        <f t="shared" si="4"/>
        <v>0</v>
      </c>
    </row>
    <row r="82" spans="1:8" s="595" customFormat="1" ht="15.75">
      <c r="A82" s="597"/>
      <c r="B82" s="607" t="s">
        <v>1123</v>
      </c>
      <c r="C82" s="592">
        <v>0</v>
      </c>
      <c r="D82" s="592">
        <v>0</v>
      </c>
      <c r="E82" s="593">
        <f t="shared" si="3"/>
        <v>0</v>
      </c>
      <c r="F82" s="592">
        <v>0</v>
      </c>
      <c r="G82" s="592">
        <v>0</v>
      </c>
      <c r="H82" s="594">
        <f t="shared" si="4"/>
        <v>0</v>
      </c>
    </row>
    <row r="83" spans="1:8" ht="7.5" customHeight="1">
      <c r="C83" s="613"/>
      <c r="D83" s="613"/>
      <c r="E83" s="613"/>
      <c r="F83" s="613"/>
      <c r="G83" s="613"/>
      <c r="H83" s="613"/>
    </row>
    <row r="84" spans="1:8">
      <c r="A84" s="1280" t="s">
        <v>975</v>
      </c>
      <c r="B84" s="1281"/>
      <c r="C84" s="641">
        <f>C11+C19+C29+C39+C49+C59+C63+C71+C75</f>
        <v>0</v>
      </c>
      <c r="D84" s="640">
        <f>D11+D19+D29+D39+D49+D59+D63+D71+D75</f>
        <v>0</v>
      </c>
      <c r="E84" s="614">
        <f t="shared" si="3"/>
        <v>0</v>
      </c>
      <c r="F84" s="642">
        <f>F11+F19+F29+F39+F49+F59+F63+F71+F75</f>
        <v>0</v>
      </c>
      <c r="G84" s="643">
        <f>G11+G19+G29+G39+G49+G59+G63+G71+G75</f>
        <v>0</v>
      </c>
      <c r="H84" s="614">
        <f t="shared" si="4"/>
        <v>0</v>
      </c>
    </row>
    <row r="86" spans="1:8" ht="30.75" customHeight="1">
      <c r="B86" s="40"/>
      <c r="F86" s="39"/>
      <c r="G86" s="39"/>
    </row>
    <row r="87" spans="1:8" ht="19.5" customHeight="1">
      <c r="B87" s="615" t="s">
        <v>390</v>
      </c>
      <c r="C87" s="1037" t="s">
        <v>1367</v>
      </c>
      <c r="D87" s="1037"/>
      <c r="E87" s="1037"/>
      <c r="F87" s="1037"/>
      <c r="G87" s="616"/>
      <c r="H87" s="39"/>
    </row>
    <row r="88" spans="1:8" ht="33.75" customHeight="1">
      <c r="B88" s="617" t="s">
        <v>391</v>
      </c>
      <c r="C88" s="1037"/>
      <c r="D88" s="1037"/>
      <c r="E88" s="1037"/>
      <c r="F88" s="1037"/>
      <c r="G88" s="258"/>
    </row>
    <row r="89" spans="1:8">
      <c r="B89" s="618" t="s">
        <v>392</v>
      </c>
      <c r="E89" s="39"/>
    </row>
  </sheetData>
  <sheetProtection algorithmName="SHA-512" hashValue="/vipbUxG+xATXVOObiSTdyoPuGHMy7M1urk/Be+HI6ZTiTAL8bRCQVPPoLb6+1tui6y0crMJLgMTRIS5etYkBQ==" saltValue="IBNkEoywMcwHZtYNeAO+JQ==" spinCount="100000" sheet="1" objects="1" scenarios="1"/>
  <mergeCells count="25">
    <mergeCell ref="C87:F88"/>
    <mergeCell ref="K1:R1"/>
    <mergeCell ref="K2:R2"/>
    <mergeCell ref="K3:R3"/>
    <mergeCell ref="K4:R4"/>
    <mergeCell ref="K6:L8"/>
    <mergeCell ref="M6:Q6"/>
    <mergeCell ref="R6:R7"/>
    <mergeCell ref="K10:L10"/>
    <mergeCell ref="A2:H2"/>
    <mergeCell ref="A3:H3"/>
    <mergeCell ref="A4:H4"/>
    <mergeCell ref="A6:B8"/>
    <mergeCell ref="C6:G6"/>
    <mergeCell ref="H6:H7"/>
    <mergeCell ref="Q24:R26"/>
    <mergeCell ref="M25:N25"/>
    <mergeCell ref="M26:N26"/>
    <mergeCell ref="K20:L20"/>
    <mergeCell ref="A84:B84"/>
    <mergeCell ref="K12:L12"/>
    <mergeCell ref="K14:L14"/>
    <mergeCell ref="K16:L16"/>
    <mergeCell ref="K18:L18"/>
    <mergeCell ref="K19:L1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showGridLines="0" zoomScaleNormal="100" workbookViewId="0"/>
  </sheetViews>
  <sheetFormatPr baseColWidth="10" defaultRowHeight="15"/>
  <cols>
    <col min="1" max="1" width="1.85546875" customWidth="1"/>
    <col min="2" max="2" width="66.7109375" customWidth="1"/>
    <col min="3" max="3" width="14.85546875" style="284" customWidth="1"/>
    <col min="4" max="8" width="14.7109375" style="284" customWidth="1"/>
    <col min="11" max="11" width="36.42578125" customWidth="1"/>
    <col min="12" max="17" width="15.7109375" customWidth="1"/>
  </cols>
  <sheetData>
    <row r="1" spans="1:18" ht="34.5" customHeight="1">
      <c r="A1" s="660"/>
      <c r="B1" s="286"/>
      <c r="C1" s="661"/>
      <c r="D1" s="661"/>
      <c r="E1" s="661"/>
      <c r="F1" s="661"/>
      <c r="G1" s="661"/>
      <c r="H1" s="662"/>
    </row>
    <row r="2" spans="1:18" ht="35.25" customHeight="1">
      <c r="A2" s="1326" t="s">
        <v>1059</v>
      </c>
      <c r="B2" s="1297"/>
      <c r="C2" s="1297"/>
      <c r="D2" s="1297"/>
      <c r="E2" s="1297"/>
      <c r="F2" s="1297"/>
      <c r="G2" s="1297"/>
      <c r="H2" s="1327"/>
    </row>
    <row r="3" spans="1:18" ht="16.5" customHeight="1">
      <c r="A3" s="1328" t="s">
        <v>1411</v>
      </c>
      <c r="B3" s="1298"/>
      <c r="C3" s="1298"/>
      <c r="D3" s="1298"/>
      <c r="E3" s="1298"/>
      <c r="F3" s="1298"/>
      <c r="G3" s="1298"/>
      <c r="H3" s="1329"/>
    </row>
    <row r="4" spans="1:18" ht="15.75">
      <c r="A4" s="1330"/>
      <c r="B4" s="1299"/>
      <c r="C4" s="1299"/>
      <c r="D4" s="1299"/>
      <c r="E4" s="1299"/>
      <c r="F4" s="1299"/>
      <c r="G4" s="1299"/>
      <c r="H4" s="1331"/>
    </row>
    <row r="5" spans="1:18" ht="15" customHeight="1">
      <c r="A5" s="663"/>
      <c r="B5" s="40"/>
      <c r="C5" s="664"/>
      <c r="D5" s="664"/>
      <c r="E5" s="664"/>
      <c r="F5" s="664"/>
      <c r="G5" s="664"/>
      <c r="H5" s="665"/>
      <c r="J5" s="1314" t="s">
        <v>1136</v>
      </c>
      <c r="K5" s="1315"/>
      <c r="L5" s="1315"/>
      <c r="M5" s="1315"/>
      <c r="N5" s="1315"/>
      <c r="O5" s="1315"/>
      <c r="P5" s="1315"/>
      <c r="Q5" s="1316"/>
    </row>
    <row r="6" spans="1:18" ht="15" customHeight="1">
      <c r="A6" s="1300" t="s">
        <v>1060</v>
      </c>
      <c r="B6" s="1301"/>
      <c r="C6" s="1306" t="s">
        <v>1061</v>
      </c>
      <c r="D6" s="1307"/>
      <c r="E6" s="1307"/>
      <c r="F6" s="1307"/>
      <c r="G6" s="1308"/>
      <c r="H6" s="1309" t="s">
        <v>1062</v>
      </c>
      <c r="J6" s="1317" t="s">
        <v>1137</v>
      </c>
      <c r="K6" s="1209"/>
      <c r="L6" s="1209"/>
      <c r="M6" s="1209"/>
      <c r="N6" s="1209"/>
      <c r="O6" s="1209"/>
      <c r="P6" s="1209"/>
      <c r="Q6" s="1318"/>
    </row>
    <row r="7" spans="1:18" ht="36" customHeight="1">
      <c r="A7" s="1302"/>
      <c r="B7" s="1303"/>
      <c r="C7" s="578" t="s">
        <v>1063</v>
      </c>
      <c r="D7" s="579" t="s">
        <v>1064</v>
      </c>
      <c r="E7" s="579" t="s">
        <v>1065</v>
      </c>
      <c r="F7" s="579" t="s">
        <v>1066</v>
      </c>
      <c r="G7" s="580" t="s">
        <v>1067</v>
      </c>
      <c r="H7" s="1310"/>
      <c r="J7" s="1441" t="s">
        <v>1138</v>
      </c>
      <c r="K7" s="1442"/>
      <c r="L7" s="1442"/>
      <c r="M7" s="1442"/>
      <c r="N7" s="1442"/>
      <c r="O7" s="1442"/>
      <c r="P7" s="1442"/>
      <c r="Q7" s="1443"/>
    </row>
    <row r="8" spans="1:18" ht="15" customHeight="1">
      <c r="A8" s="1304"/>
      <c r="B8" s="1305"/>
      <c r="C8" s="581">
        <v>1</v>
      </c>
      <c r="D8" s="582">
        <v>2</v>
      </c>
      <c r="E8" s="582" t="s">
        <v>913</v>
      </c>
      <c r="F8" s="582">
        <v>4</v>
      </c>
      <c r="G8" s="582">
        <v>5</v>
      </c>
      <c r="H8" s="582" t="s">
        <v>1068</v>
      </c>
      <c r="J8" s="1439" t="s">
        <v>1413</v>
      </c>
      <c r="K8" s="1418"/>
      <c r="L8" s="1418"/>
      <c r="M8" s="1418"/>
      <c r="N8" s="1418"/>
      <c r="O8" s="1418"/>
      <c r="P8" s="1418"/>
      <c r="Q8" s="1440"/>
    </row>
    <row r="9" spans="1:18" s="586" customFormat="1" ht="7.5" customHeight="1">
      <c r="A9" s="583"/>
      <c r="B9" s="584"/>
      <c r="C9" s="585"/>
      <c r="D9" s="585"/>
      <c r="E9" s="585"/>
      <c r="F9" s="585"/>
      <c r="G9" s="585"/>
      <c r="H9" s="585"/>
      <c r="J9" s="666"/>
      <c r="K9" s="667"/>
      <c r="L9" s="667"/>
      <c r="M9" s="667"/>
      <c r="N9" s="667"/>
      <c r="O9" s="667"/>
      <c r="P9" s="667"/>
      <c r="Q9" s="668"/>
      <c r="R9"/>
    </row>
    <row r="10" spans="1:18" s="586" customFormat="1" ht="7.5" hidden="1" customHeight="1">
      <c r="A10" s="583"/>
      <c r="B10" s="584"/>
      <c r="C10" s="585"/>
      <c r="D10" s="585"/>
      <c r="E10" s="585"/>
      <c r="F10" s="585"/>
      <c r="G10" s="585"/>
      <c r="H10" s="585"/>
      <c r="J10" s="1319" t="s">
        <v>395</v>
      </c>
      <c r="K10" s="1320"/>
      <c r="L10" s="1219" t="s">
        <v>1061</v>
      </c>
      <c r="M10" s="1220"/>
      <c r="N10" s="1220"/>
      <c r="O10" s="1220"/>
      <c r="P10" s="1221"/>
      <c r="Q10" s="1325" t="s">
        <v>1126</v>
      </c>
      <c r="R10"/>
    </row>
    <row r="11" spans="1:18" ht="26.25">
      <c r="A11" s="587" t="s">
        <v>580</v>
      </c>
      <c r="B11" s="588"/>
      <c r="C11" s="589">
        <f>SUM(C12:C18)</f>
        <v>0</v>
      </c>
      <c r="D11" s="589">
        <f>SUM(D12:D18)</f>
        <v>0</v>
      </c>
      <c r="E11" s="589">
        <f t="shared" ref="E11:E74" si="0">C11+D11</f>
        <v>0</v>
      </c>
      <c r="F11" s="589">
        <f>SUM(F12:F18)</f>
        <v>0</v>
      </c>
      <c r="G11" s="589">
        <f>SUM(G12:G18)</f>
        <v>0</v>
      </c>
      <c r="H11" s="589">
        <f>E11-F11</f>
        <v>0</v>
      </c>
      <c r="J11" s="1321"/>
      <c r="K11" s="1322"/>
      <c r="L11" s="434" t="s">
        <v>1127</v>
      </c>
      <c r="M11" s="435" t="s">
        <v>1128</v>
      </c>
      <c r="N11" s="434" t="s">
        <v>910</v>
      </c>
      <c r="O11" s="434" t="s">
        <v>911</v>
      </c>
      <c r="P11" s="434" t="s">
        <v>1129</v>
      </c>
      <c r="Q11" s="1325"/>
    </row>
    <row r="12" spans="1:18" s="595" customFormat="1" ht="15.75">
      <c r="A12" s="590"/>
      <c r="B12" s="591" t="s">
        <v>1069</v>
      </c>
      <c r="C12" s="592">
        <v>0</v>
      </c>
      <c r="D12" s="592">
        <v>0</v>
      </c>
      <c r="E12" s="593">
        <f t="shared" si="0"/>
        <v>0</v>
      </c>
      <c r="F12" s="592">
        <v>0</v>
      </c>
      <c r="G12" s="592">
        <v>0</v>
      </c>
      <c r="H12" s="594">
        <f t="shared" ref="H12:H75" si="1">E12-F12</f>
        <v>0</v>
      </c>
      <c r="J12" s="1323"/>
      <c r="K12" s="1324"/>
      <c r="L12" s="436">
        <v>1</v>
      </c>
      <c r="M12" s="436">
        <v>2</v>
      </c>
      <c r="N12" s="436" t="s">
        <v>1130</v>
      </c>
      <c r="O12" s="436">
        <v>4</v>
      </c>
      <c r="P12" s="436">
        <v>5</v>
      </c>
      <c r="Q12" s="436" t="s">
        <v>1131</v>
      </c>
      <c r="R12"/>
    </row>
    <row r="13" spans="1:18" s="595" customFormat="1" ht="15.75">
      <c r="A13" s="596"/>
      <c r="B13" s="591" t="s">
        <v>1070</v>
      </c>
      <c r="C13" s="592">
        <v>0</v>
      </c>
      <c r="D13" s="592">
        <v>0</v>
      </c>
      <c r="E13" s="593">
        <f t="shared" si="0"/>
        <v>0</v>
      </c>
      <c r="F13" s="592">
        <v>0</v>
      </c>
      <c r="G13" s="592">
        <v>0</v>
      </c>
      <c r="H13" s="594">
        <f t="shared" si="1"/>
        <v>0</v>
      </c>
      <c r="J13" s="626"/>
      <c r="K13" s="627"/>
      <c r="L13" s="648"/>
      <c r="M13" s="648"/>
      <c r="N13" s="648"/>
      <c r="O13" s="648"/>
      <c r="P13" s="648"/>
      <c r="Q13" s="648"/>
      <c r="R13"/>
    </row>
    <row r="14" spans="1:18" s="595" customFormat="1" ht="15.75">
      <c r="A14" s="596"/>
      <c r="B14" s="591" t="s">
        <v>1071</v>
      </c>
      <c r="C14" s="592">
        <v>0</v>
      </c>
      <c r="D14" s="592">
        <v>0</v>
      </c>
      <c r="E14" s="593">
        <f t="shared" si="0"/>
        <v>0</v>
      </c>
      <c r="F14" s="592">
        <v>0</v>
      </c>
      <c r="G14" s="592">
        <v>0</v>
      </c>
      <c r="H14" s="594">
        <f t="shared" si="1"/>
        <v>0</v>
      </c>
      <c r="J14" s="649"/>
      <c r="K14" s="650" t="s">
        <v>1139</v>
      </c>
      <c r="L14" s="651">
        <v>0</v>
      </c>
      <c r="M14" s="651">
        <v>0</v>
      </c>
      <c r="N14" s="652">
        <f>L14+M14</f>
        <v>0</v>
      </c>
      <c r="O14" s="651">
        <v>0</v>
      </c>
      <c r="P14" s="651">
        <v>0</v>
      </c>
      <c r="Q14" s="652">
        <f>N14-O14</f>
        <v>0</v>
      </c>
      <c r="R14"/>
    </row>
    <row r="15" spans="1:18" s="595" customFormat="1" ht="15.75">
      <c r="A15" s="596"/>
      <c r="B15" s="591" t="s">
        <v>1072</v>
      </c>
      <c r="C15" s="592">
        <v>0</v>
      </c>
      <c r="D15" s="592">
        <v>0</v>
      </c>
      <c r="E15" s="593">
        <f t="shared" si="0"/>
        <v>0</v>
      </c>
      <c r="F15" s="592">
        <v>0</v>
      </c>
      <c r="G15" s="592">
        <v>0</v>
      </c>
      <c r="H15" s="594">
        <f t="shared" si="1"/>
        <v>0</v>
      </c>
      <c r="J15" s="649"/>
      <c r="K15" s="650" t="s">
        <v>1140</v>
      </c>
      <c r="L15" s="651">
        <v>0</v>
      </c>
      <c r="M15" s="651">
        <v>0</v>
      </c>
      <c r="N15" s="652">
        <f t="shared" ref="N15:N39" si="2">L15+M15</f>
        <v>0</v>
      </c>
      <c r="O15" s="651">
        <v>0</v>
      </c>
      <c r="P15" s="651">
        <v>0</v>
      </c>
      <c r="Q15" s="652">
        <f t="shared" ref="Q15:Q39" si="3">N15-O15</f>
        <v>0</v>
      </c>
      <c r="R15"/>
    </row>
    <row r="16" spans="1:18" s="595" customFormat="1" ht="15.75">
      <c r="A16" s="596"/>
      <c r="B16" s="591" t="s">
        <v>1073</v>
      </c>
      <c r="C16" s="592">
        <v>0</v>
      </c>
      <c r="D16" s="592">
        <v>0</v>
      </c>
      <c r="E16" s="593">
        <f t="shared" si="0"/>
        <v>0</v>
      </c>
      <c r="F16" s="592">
        <v>0</v>
      </c>
      <c r="G16" s="592">
        <v>0</v>
      </c>
      <c r="H16" s="594">
        <f t="shared" si="1"/>
        <v>0</v>
      </c>
      <c r="J16" s="649"/>
      <c r="K16" s="650" t="s">
        <v>1141</v>
      </c>
      <c r="L16" s="651">
        <v>0</v>
      </c>
      <c r="M16" s="651">
        <v>0</v>
      </c>
      <c r="N16" s="652">
        <f t="shared" si="2"/>
        <v>0</v>
      </c>
      <c r="O16" s="651">
        <v>0</v>
      </c>
      <c r="P16" s="651">
        <v>0</v>
      </c>
      <c r="Q16" s="652">
        <f t="shared" si="3"/>
        <v>0</v>
      </c>
      <c r="R16"/>
    </row>
    <row r="17" spans="1:18" s="595" customFormat="1" ht="15.75">
      <c r="A17" s="596"/>
      <c r="B17" s="591" t="s">
        <v>1074</v>
      </c>
      <c r="C17" s="592">
        <v>0</v>
      </c>
      <c r="D17" s="592">
        <v>0</v>
      </c>
      <c r="E17" s="593">
        <f t="shared" si="0"/>
        <v>0</v>
      </c>
      <c r="F17" s="592">
        <v>0</v>
      </c>
      <c r="G17" s="592">
        <v>0</v>
      </c>
      <c r="H17" s="594">
        <f t="shared" si="1"/>
        <v>0</v>
      </c>
      <c r="J17" s="649"/>
      <c r="K17" s="650" t="s">
        <v>1142</v>
      </c>
      <c r="L17" s="651">
        <v>0</v>
      </c>
      <c r="M17" s="651">
        <v>0</v>
      </c>
      <c r="N17" s="652">
        <f t="shared" si="2"/>
        <v>0</v>
      </c>
      <c r="O17" s="651">
        <v>0</v>
      </c>
      <c r="P17" s="651">
        <v>0</v>
      </c>
      <c r="Q17" s="652">
        <f t="shared" si="3"/>
        <v>0</v>
      </c>
      <c r="R17"/>
    </row>
    <row r="18" spans="1:18" s="595" customFormat="1" ht="15.75">
      <c r="A18" s="597"/>
      <c r="B18" s="591" t="s">
        <v>1075</v>
      </c>
      <c r="C18" s="592">
        <v>0</v>
      </c>
      <c r="D18" s="592">
        <v>0</v>
      </c>
      <c r="E18" s="593">
        <f t="shared" si="0"/>
        <v>0</v>
      </c>
      <c r="F18" s="592">
        <v>0</v>
      </c>
      <c r="G18" s="592">
        <v>0</v>
      </c>
      <c r="H18" s="594">
        <f t="shared" si="1"/>
        <v>0</v>
      </c>
      <c r="J18" s="649"/>
      <c r="K18" s="650" t="s">
        <v>1143</v>
      </c>
      <c r="L18" s="651">
        <v>0</v>
      </c>
      <c r="M18" s="651">
        <v>0</v>
      </c>
      <c r="N18" s="652">
        <f t="shared" si="2"/>
        <v>0</v>
      </c>
      <c r="O18" s="651">
        <v>0</v>
      </c>
      <c r="P18" s="651">
        <v>0</v>
      </c>
      <c r="Q18" s="652">
        <f t="shared" si="3"/>
        <v>0</v>
      </c>
      <c r="R18"/>
    </row>
    <row r="19" spans="1:18">
      <c r="A19" s="598" t="s">
        <v>594</v>
      </c>
      <c r="B19" s="588"/>
      <c r="C19" s="589">
        <f>SUM(C20:C28)</f>
        <v>0</v>
      </c>
      <c r="D19" s="589">
        <f>SUM(D20:D28)</f>
        <v>0</v>
      </c>
      <c r="E19" s="589">
        <f t="shared" si="0"/>
        <v>0</v>
      </c>
      <c r="F19" s="589">
        <f>SUM(F20:F28)</f>
        <v>0</v>
      </c>
      <c r="G19" s="589">
        <f>SUM(G20:G28)</f>
        <v>0</v>
      </c>
      <c r="H19" s="589">
        <f t="shared" si="1"/>
        <v>0</v>
      </c>
      <c r="J19" s="649"/>
      <c r="K19" s="650" t="s">
        <v>1144</v>
      </c>
      <c r="L19" s="651">
        <v>0</v>
      </c>
      <c r="M19" s="651">
        <v>0</v>
      </c>
      <c r="N19" s="652">
        <f t="shared" si="2"/>
        <v>0</v>
      </c>
      <c r="O19" s="651">
        <v>0</v>
      </c>
      <c r="P19" s="651">
        <v>0</v>
      </c>
      <c r="Q19" s="652">
        <f t="shared" si="3"/>
        <v>0</v>
      </c>
    </row>
    <row r="20" spans="1:18" s="595" customFormat="1" ht="31.5">
      <c r="A20" s="599"/>
      <c r="B20" s="600" t="s">
        <v>1076</v>
      </c>
      <c r="C20" s="592">
        <v>0</v>
      </c>
      <c r="D20" s="592">
        <v>0</v>
      </c>
      <c r="E20" s="593">
        <f t="shared" si="0"/>
        <v>0</v>
      </c>
      <c r="F20" s="592">
        <v>0</v>
      </c>
      <c r="G20" s="592">
        <v>0</v>
      </c>
      <c r="H20" s="594">
        <f t="shared" si="1"/>
        <v>0</v>
      </c>
      <c r="J20" s="649"/>
      <c r="K20" s="650" t="s">
        <v>1145</v>
      </c>
      <c r="L20" s="651">
        <v>0</v>
      </c>
      <c r="M20" s="651">
        <v>0</v>
      </c>
      <c r="N20" s="652">
        <f t="shared" si="2"/>
        <v>0</v>
      </c>
      <c r="O20" s="651">
        <v>0</v>
      </c>
      <c r="P20" s="651">
        <v>0</v>
      </c>
      <c r="Q20" s="652">
        <f t="shared" si="3"/>
        <v>0</v>
      </c>
      <c r="R20"/>
    </row>
    <row r="21" spans="1:18" s="595" customFormat="1" ht="15.75">
      <c r="A21" s="601"/>
      <c r="B21" s="591" t="s">
        <v>1077</v>
      </c>
      <c r="C21" s="592">
        <v>0</v>
      </c>
      <c r="D21" s="592">
        <v>0</v>
      </c>
      <c r="E21" s="593">
        <f t="shared" si="0"/>
        <v>0</v>
      </c>
      <c r="F21" s="592">
        <v>0</v>
      </c>
      <c r="G21" s="592">
        <v>0</v>
      </c>
      <c r="H21" s="594">
        <f t="shared" si="1"/>
        <v>0</v>
      </c>
      <c r="J21" s="649"/>
      <c r="K21" s="650" t="s">
        <v>1146</v>
      </c>
      <c r="L21" s="651">
        <v>0</v>
      </c>
      <c r="M21" s="651">
        <v>0</v>
      </c>
      <c r="N21" s="652">
        <f t="shared" si="2"/>
        <v>0</v>
      </c>
      <c r="O21" s="651">
        <v>0</v>
      </c>
      <c r="P21" s="651">
        <v>0</v>
      </c>
      <c r="Q21" s="652">
        <f t="shared" si="3"/>
        <v>0</v>
      </c>
      <c r="R21"/>
    </row>
    <row r="22" spans="1:18" s="595" customFormat="1" ht="15.75">
      <c r="A22" s="601"/>
      <c r="B22" s="591" t="s">
        <v>1078</v>
      </c>
      <c r="C22" s="592">
        <v>0</v>
      </c>
      <c r="D22" s="592">
        <v>0</v>
      </c>
      <c r="E22" s="593">
        <f t="shared" si="0"/>
        <v>0</v>
      </c>
      <c r="F22" s="592">
        <v>0</v>
      </c>
      <c r="G22" s="592">
        <v>0</v>
      </c>
      <c r="H22" s="594">
        <f t="shared" si="1"/>
        <v>0</v>
      </c>
      <c r="J22" s="649"/>
      <c r="K22" s="650" t="s">
        <v>1147</v>
      </c>
      <c r="L22" s="651">
        <v>0</v>
      </c>
      <c r="M22" s="651">
        <v>0</v>
      </c>
      <c r="N22" s="652">
        <f t="shared" si="2"/>
        <v>0</v>
      </c>
      <c r="O22" s="651">
        <v>0</v>
      </c>
      <c r="P22" s="651">
        <v>0</v>
      </c>
      <c r="Q22" s="652">
        <f t="shared" si="3"/>
        <v>0</v>
      </c>
      <c r="R22"/>
    </row>
    <row r="23" spans="1:18" s="595" customFormat="1" ht="15.75">
      <c r="A23" s="601"/>
      <c r="B23" s="591" t="s">
        <v>1079</v>
      </c>
      <c r="C23" s="592">
        <v>0</v>
      </c>
      <c r="D23" s="592">
        <v>0</v>
      </c>
      <c r="E23" s="593">
        <f t="shared" si="0"/>
        <v>0</v>
      </c>
      <c r="F23" s="592">
        <v>0</v>
      </c>
      <c r="G23" s="592">
        <v>0</v>
      </c>
      <c r="H23" s="594">
        <f t="shared" si="1"/>
        <v>0</v>
      </c>
      <c r="J23" s="649"/>
      <c r="K23" s="650" t="s">
        <v>1148</v>
      </c>
      <c r="L23" s="651">
        <v>0</v>
      </c>
      <c r="M23" s="651">
        <v>0</v>
      </c>
      <c r="N23" s="652">
        <f t="shared" si="2"/>
        <v>0</v>
      </c>
      <c r="O23" s="651">
        <v>0</v>
      </c>
      <c r="P23" s="651">
        <v>0</v>
      </c>
      <c r="Q23" s="652">
        <f t="shared" si="3"/>
        <v>0</v>
      </c>
      <c r="R23"/>
    </row>
    <row r="24" spans="1:18" s="595" customFormat="1" ht="15.75">
      <c r="A24" s="601"/>
      <c r="B24" s="591" t="s">
        <v>1080</v>
      </c>
      <c r="C24" s="592">
        <v>0</v>
      </c>
      <c r="D24" s="592">
        <v>0</v>
      </c>
      <c r="E24" s="593">
        <f t="shared" si="0"/>
        <v>0</v>
      </c>
      <c r="F24" s="592">
        <v>0</v>
      </c>
      <c r="G24" s="592">
        <v>0</v>
      </c>
      <c r="H24" s="594">
        <f t="shared" si="1"/>
        <v>0</v>
      </c>
      <c r="J24" s="649"/>
      <c r="K24" s="650" t="s">
        <v>1149</v>
      </c>
      <c r="L24" s="651">
        <v>0</v>
      </c>
      <c r="M24" s="651">
        <v>0</v>
      </c>
      <c r="N24" s="652">
        <f t="shared" si="2"/>
        <v>0</v>
      </c>
      <c r="O24" s="651">
        <v>0</v>
      </c>
      <c r="P24" s="651">
        <v>0</v>
      </c>
      <c r="Q24" s="652">
        <f t="shared" si="3"/>
        <v>0</v>
      </c>
      <c r="R24"/>
    </row>
    <row r="25" spans="1:18" s="595" customFormat="1" ht="15.75">
      <c r="A25" s="601"/>
      <c r="B25" s="591" t="s">
        <v>1081</v>
      </c>
      <c r="C25" s="592">
        <v>0</v>
      </c>
      <c r="D25" s="592">
        <v>0</v>
      </c>
      <c r="E25" s="593">
        <f t="shared" si="0"/>
        <v>0</v>
      </c>
      <c r="F25" s="592">
        <v>0</v>
      </c>
      <c r="G25" s="592">
        <v>0</v>
      </c>
      <c r="H25" s="594">
        <f t="shared" si="1"/>
        <v>0</v>
      </c>
      <c r="J25" s="649"/>
      <c r="K25" s="650" t="s">
        <v>1150</v>
      </c>
      <c r="L25" s="651">
        <v>0</v>
      </c>
      <c r="M25" s="651">
        <v>0</v>
      </c>
      <c r="N25" s="652">
        <f t="shared" si="2"/>
        <v>0</v>
      </c>
      <c r="O25" s="651">
        <v>0</v>
      </c>
      <c r="P25" s="651">
        <v>0</v>
      </c>
      <c r="Q25" s="652">
        <f t="shared" si="3"/>
        <v>0</v>
      </c>
      <c r="R25"/>
    </row>
    <row r="26" spans="1:18" s="595" customFormat="1" ht="15.75">
      <c r="A26" s="601"/>
      <c r="B26" s="591" t="s">
        <v>1082</v>
      </c>
      <c r="C26" s="592">
        <v>0</v>
      </c>
      <c r="D26" s="592">
        <v>0</v>
      </c>
      <c r="E26" s="593">
        <f t="shared" si="0"/>
        <v>0</v>
      </c>
      <c r="F26" s="592">
        <v>0</v>
      </c>
      <c r="G26" s="592">
        <v>0</v>
      </c>
      <c r="H26" s="594">
        <f t="shared" si="1"/>
        <v>0</v>
      </c>
      <c r="J26" s="649"/>
      <c r="K26" s="650" t="s">
        <v>1151</v>
      </c>
      <c r="L26" s="651">
        <v>0</v>
      </c>
      <c r="M26" s="651">
        <v>0</v>
      </c>
      <c r="N26" s="652">
        <f t="shared" si="2"/>
        <v>0</v>
      </c>
      <c r="O26" s="651">
        <v>0</v>
      </c>
      <c r="P26" s="651">
        <v>0</v>
      </c>
      <c r="Q26" s="652">
        <f t="shared" si="3"/>
        <v>0</v>
      </c>
      <c r="R26"/>
    </row>
    <row r="27" spans="1:18" s="595" customFormat="1" ht="15.75">
      <c r="A27" s="601"/>
      <c r="B27" s="591" t="s">
        <v>1083</v>
      </c>
      <c r="C27" s="592">
        <v>0</v>
      </c>
      <c r="D27" s="592">
        <v>0</v>
      </c>
      <c r="E27" s="593">
        <f t="shared" si="0"/>
        <v>0</v>
      </c>
      <c r="F27" s="592">
        <v>0</v>
      </c>
      <c r="G27" s="592">
        <v>0</v>
      </c>
      <c r="H27" s="594">
        <f t="shared" si="1"/>
        <v>0</v>
      </c>
      <c r="J27" s="649"/>
      <c r="K27" s="650" t="s">
        <v>1152</v>
      </c>
      <c r="L27" s="651">
        <v>0</v>
      </c>
      <c r="M27" s="651">
        <v>0</v>
      </c>
      <c r="N27" s="652">
        <f t="shared" si="2"/>
        <v>0</v>
      </c>
      <c r="O27" s="651">
        <v>0</v>
      </c>
      <c r="P27" s="651">
        <v>0</v>
      </c>
      <c r="Q27" s="652">
        <f t="shared" si="3"/>
        <v>0</v>
      </c>
      <c r="R27"/>
    </row>
    <row r="28" spans="1:18" s="595" customFormat="1" ht="15.75">
      <c r="A28" s="602"/>
      <c r="B28" s="591" t="s">
        <v>1084</v>
      </c>
      <c r="C28" s="592">
        <v>0</v>
      </c>
      <c r="D28" s="592">
        <v>0</v>
      </c>
      <c r="E28" s="593">
        <f t="shared" si="0"/>
        <v>0</v>
      </c>
      <c r="F28" s="592">
        <v>0</v>
      </c>
      <c r="G28" s="592">
        <v>0</v>
      </c>
      <c r="H28" s="594">
        <f t="shared" si="1"/>
        <v>0</v>
      </c>
      <c r="J28" s="649"/>
      <c r="K28" s="650" t="s">
        <v>1153</v>
      </c>
      <c r="L28" s="651">
        <v>0</v>
      </c>
      <c r="M28" s="651">
        <v>0</v>
      </c>
      <c r="N28" s="652">
        <f t="shared" si="2"/>
        <v>0</v>
      </c>
      <c r="O28" s="651">
        <v>0</v>
      </c>
      <c r="P28" s="651">
        <v>0</v>
      </c>
      <c r="Q28" s="652">
        <f t="shared" si="3"/>
        <v>0</v>
      </c>
      <c r="R28"/>
    </row>
    <row r="29" spans="1:18">
      <c r="A29" s="598" t="s">
        <v>614</v>
      </c>
      <c r="B29" s="588"/>
      <c r="C29" s="589">
        <f>SUM(C30:C38)</f>
        <v>0</v>
      </c>
      <c r="D29" s="589">
        <f>SUM(D30:D38)</f>
        <v>0</v>
      </c>
      <c r="E29" s="589">
        <f t="shared" si="0"/>
        <v>0</v>
      </c>
      <c r="F29" s="589">
        <f>SUM(F30:F38)</f>
        <v>0</v>
      </c>
      <c r="G29" s="589">
        <f>SUM(G30:G38)</f>
        <v>0</v>
      </c>
      <c r="H29" s="589">
        <f t="shared" si="1"/>
        <v>0</v>
      </c>
      <c r="J29" s="649"/>
      <c r="K29" s="650" t="s">
        <v>1154</v>
      </c>
      <c r="L29" s="651">
        <v>0</v>
      </c>
      <c r="M29" s="651">
        <v>0</v>
      </c>
      <c r="N29" s="652">
        <f t="shared" si="2"/>
        <v>0</v>
      </c>
      <c r="O29" s="651">
        <v>0</v>
      </c>
      <c r="P29" s="651">
        <v>0</v>
      </c>
      <c r="Q29" s="652">
        <f t="shared" si="3"/>
        <v>0</v>
      </c>
    </row>
    <row r="30" spans="1:18" s="595" customFormat="1" ht="15.75">
      <c r="A30" s="590"/>
      <c r="B30" s="591" t="s">
        <v>1085</v>
      </c>
      <c r="C30" s="592">
        <v>0</v>
      </c>
      <c r="D30" s="592">
        <v>0</v>
      </c>
      <c r="E30" s="593">
        <f t="shared" si="0"/>
        <v>0</v>
      </c>
      <c r="F30" s="592">
        <v>0</v>
      </c>
      <c r="G30" s="592">
        <v>0</v>
      </c>
      <c r="H30" s="594">
        <f t="shared" si="1"/>
        <v>0</v>
      </c>
      <c r="J30" s="649"/>
      <c r="K30" s="650" t="s">
        <v>1155</v>
      </c>
      <c r="L30" s="651">
        <v>0</v>
      </c>
      <c r="M30" s="651">
        <v>0</v>
      </c>
      <c r="N30" s="652">
        <f t="shared" si="2"/>
        <v>0</v>
      </c>
      <c r="O30" s="651">
        <v>0</v>
      </c>
      <c r="P30" s="651">
        <v>0</v>
      </c>
      <c r="Q30" s="652">
        <f t="shared" si="3"/>
        <v>0</v>
      </c>
      <c r="R30"/>
    </row>
    <row r="31" spans="1:18" s="595" customFormat="1" ht="15.75">
      <c r="A31" s="596"/>
      <c r="B31" s="591" t="s">
        <v>1086</v>
      </c>
      <c r="C31" s="592">
        <v>0</v>
      </c>
      <c r="D31" s="592">
        <v>0</v>
      </c>
      <c r="E31" s="593">
        <f t="shared" si="0"/>
        <v>0</v>
      </c>
      <c r="F31" s="592">
        <v>0</v>
      </c>
      <c r="G31" s="592">
        <v>0</v>
      </c>
      <c r="H31" s="594">
        <f t="shared" si="1"/>
        <v>0</v>
      </c>
      <c r="J31" s="649"/>
      <c r="K31" s="650" t="s">
        <v>1156</v>
      </c>
      <c r="L31" s="651">
        <v>0</v>
      </c>
      <c r="M31" s="651">
        <v>0</v>
      </c>
      <c r="N31" s="652">
        <f t="shared" si="2"/>
        <v>0</v>
      </c>
      <c r="O31" s="651">
        <v>0</v>
      </c>
      <c r="P31" s="651">
        <v>0</v>
      </c>
      <c r="Q31" s="652">
        <f t="shared" si="3"/>
        <v>0</v>
      </c>
      <c r="R31"/>
    </row>
    <row r="32" spans="1:18" s="595" customFormat="1" ht="15.75">
      <c r="A32" s="596"/>
      <c r="B32" s="591" t="s">
        <v>1087</v>
      </c>
      <c r="C32" s="592">
        <v>0</v>
      </c>
      <c r="D32" s="592">
        <v>0</v>
      </c>
      <c r="E32" s="593">
        <f t="shared" si="0"/>
        <v>0</v>
      </c>
      <c r="F32" s="592">
        <v>0</v>
      </c>
      <c r="G32" s="592">
        <v>0</v>
      </c>
      <c r="H32" s="594">
        <f t="shared" si="1"/>
        <v>0</v>
      </c>
      <c r="J32" s="649"/>
      <c r="K32" s="650" t="s">
        <v>1157</v>
      </c>
      <c r="L32" s="651">
        <v>0</v>
      </c>
      <c r="M32" s="651">
        <v>0</v>
      </c>
      <c r="N32" s="652">
        <f t="shared" si="2"/>
        <v>0</v>
      </c>
      <c r="O32" s="651">
        <v>0</v>
      </c>
      <c r="P32" s="651">
        <v>0</v>
      </c>
      <c r="Q32" s="652">
        <f t="shared" si="3"/>
        <v>0</v>
      </c>
      <c r="R32"/>
    </row>
    <row r="33" spans="1:18" s="595" customFormat="1" ht="15.75">
      <c r="A33" s="596"/>
      <c r="B33" s="591" t="s">
        <v>1088</v>
      </c>
      <c r="C33" s="592">
        <v>0</v>
      </c>
      <c r="D33" s="592">
        <v>0</v>
      </c>
      <c r="E33" s="593">
        <f t="shared" si="0"/>
        <v>0</v>
      </c>
      <c r="F33" s="592">
        <v>0</v>
      </c>
      <c r="G33" s="592">
        <v>0</v>
      </c>
      <c r="H33" s="594">
        <f t="shared" si="1"/>
        <v>0</v>
      </c>
      <c r="J33" s="649"/>
      <c r="K33" s="650" t="s">
        <v>1158</v>
      </c>
      <c r="L33" s="651">
        <v>0</v>
      </c>
      <c r="M33" s="651">
        <v>0</v>
      </c>
      <c r="N33" s="652">
        <f t="shared" si="2"/>
        <v>0</v>
      </c>
      <c r="O33" s="651">
        <v>0</v>
      </c>
      <c r="P33" s="651">
        <v>0</v>
      </c>
      <c r="Q33" s="652">
        <f t="shared" si="3"/>
        <v>0</v>
      </c>
      <c r="R33"/>
    </row>
    <row r="34" spans="1:18" s="595" customFormat="1" ht="15.75">
      <c r="A34" s="596"/>
      <c r="B34" s="591" t="s">
        <v>1089</v>
      </c>
      <c r="C34" s="592">
        <v>0</v>
      </c>
      <c r="D34" s="592">
        <v>0</v>
      </c>
      <c r="E34" s="593">
        <f t="shared" si="0"/>
        <v>0</v>
      </c>
      <c r="F34" s="592">
        <v>0</v>
      </c>
      <c r="G34" s="592">
        <v>0</v>
      </c>
      <c r="H34" s="594">
        <f t="shared" si="1"/>
        <v>0</v>
      </c>
      <c r="J34" s="649"/>
      <c r="K34" s="650" t="s">
        <v>1159</v>
      </c>
      <c r="L34" s="651">
        <v>0</v>
      </c>
      <c r="M34" s="651">
        <v>0</v>
      </c>
      <c r="N34" s="652">
        <f t="shared" si="2"/>
        <v>0</v>
      </c>
      <c r="O34" s="651">
        <v>0</v>
      </c>
      <c r="P34" s="651">
        <v>0</v>
      </c>
      <c r="Q34" s="652">
        <f t="shared" si="3"/>
        <v>0</v>
      </c>
      <c r="R34"/>
    </row>
    <row r="35" spans="1:18" s="595" customFormat="1" ht="15.75">
      <c r="A35" s="596"/>
      <c r="B35" s="591" t="s">
        <v>1090</v>
      </c>
      <c r="C35" s="592">
        <v>0</v>
      </c>
      <c r="D35" s="592">
        <v>0</v>
      </c>
      <c r="E35" s="593">
        <f t="shared" si="0"/>
        <v>0</v>
      </c>
      <c r="F35" s="592">
        <v>0</v>
      </c>
      <c r="G35" s="592">
        <v>0</v>
      </c>
      <c r="H35" s="594">
        <f t="shared" si="1"/>
        <v>0</v>
      </c>
      <c r="J35" s="649"/>
      <c r="K35" s="650" t="s">
        <v>1160</v>
      </c>
      <c r="L35" s="651">
        <v>0</v>
      </c>
      <c r="M35" s="651">
        <v>0</v>
      </c>
      <c r="N35" s="652">
        <f t="shared" si="2"/>
        <v>0</v>
      </c>
      <c r="O35" s="651">
        <v>0</v>
      </c>
      <c r="P35" s="651">
        <v>0</v>
      </c>
      <c r="Q35" s="652">
        <f t="shared" si="3"/>
        <v>0</v>
      </c>
      <c r="R35"/>
    </row>
    <row r="36" spans="1:18" s="595" customFormat="1" ht="15.75">
      <c r="A36" s="596"/>
      <c r="B36" s="591" t="s">
        <v>1091</v>
      </c>
      <c r="C36" s="592">
        <v>0</v>
      </c>
      <c r="D36" s="592">
        <v>0</v>
      </c>
      <c r="E36" s="593">
        <f t="shared" si="0"/>
        <v>0</v>
      </c>
      <c r="F36" s="592">
        <v>0</v>
      </c>
      <c r="G36" s="592">
        <v>0</v>
      </c>
      <c r="H36" s="594">
        <f t="shared" si="1"/>
        <v>0</v>
      </c>
      <c r="J36" s="649"/>
      <c r="K36" s="650" t="s">
        <v>1161</v>
      </c>
      <c r="L36" s="651">
        <v>0</v>
      </c>
      <c r="M36" s="651">
        <v>0</v>
      </c>
      <c r="N36" s="652">
        <f t="shared" si="2"/>
        <v>0</v>
      </c>
      <c r="O36" s="651">
        <v>0</v>
      </c>
      <c r="P36" s="651">
        <v>0</v>
      </c>
      <c r="Q36" s="652">
        <f t="shared" si="3"/>
        <v>0</v>
      </c>
      <c r="R36"/>
    </row>
    <row r="37" spans="1:18" s="595" customFormat="1" ht="15.75">
      <c r="A37" s="596"/>
      <c r="B37" s="591" t="s">
        <v>1092</v>
      </c>
      <c r="C37" s="592">
        <v>0</v>
      </c>
      <c r="D37" s="592">
        <v>0</v>
      </c>
      <c r="E37" s="593">
        <f t="shared" si="0"/>
        <v>0</v>
      </c>
      <c r="F37" s="592">
        <v>0</v>
      </c>
      <c r="G37" s="592">
        <v>0</v>
      </c>
      <c r="H37" s="594">
        <f t="shared" si="1"/>
        <v>0</v>
      </c>
      <c r="J37" s="649"/>
      <c r="K37" s="650" t="s">
        <v>1162</v>
      </c>
      <c r="L37" s="651">
        <v>0</v>
      </c>
      <c r="M37" s="651">
        <v>0</v>
      </c>
      <c r="N37" s="652">
        <f t="shared" si="2"/>
        <v>0</v>
      </c>
      <c r="O37" s="651">
        <v>0</v>
      </c>
      <c r="P37" s="651">
        <v>0</v>
      </c>
      <c r="Q37" s="652">
        <f t="shared" si="3"/>
        <v>0</v>
      </c>
      <c r="R37"/>
    </row>
    <row r="38" spans="1:18" s="595" customFormat="1" ht="15.75">
      <c r="A38" s="597"/>
      <c r="B38" s="591" t="s">
        <v>1093</v>
      </c>
      <c r="C38" s="592">
        <v>0</v>
      </c>
      <c r="D38" s="592">
        <v>0</v>
      </c>
      <c r="E38" s="593">
        <f t="shared" si="0"/>
        <v>0</v>
      </c>
      <c r="F38" s="592">
        <v>0</v>
      </c>
      <c r="G38" s="592">
        <v>0</v>
      </c>
      <c r="H38" s="594">
        <f t="shared" si="1"/>
        <v>0</v>
      </c>
      <c r="J38" s="653"/>
      <c r="K38" s="654"/>
      <c r="L38" s="655"/>
      <c r="M38" s="655"/>
      <c r="N38" s="655"/>
      <c r="O38" s="655"/>
      <c r="P38" s="655"/>
      <c r="Q38" s="655"/>
      <c r="R38"/>
    </row>
    <row r="39" spans="1:18">
      <c r="A39" s="598" t="s">
        <v>1094</v>
      </c>
      <c r="B39" s="588"/>
      <c r="C39" s="589">
        <f>SUM(C40:C48)</f>
        <v>0</v>
      </c>
      <c r="D39" s="589">
        <f>SUM(D40:D48)</f>
        <v>0</v>
      </c>
      <c r="E39" s="589">
        <f t="shared" si="0"/>
        <v>0</v>
      </c>
      <c r="F39" s="589">
        <f>SUM(F40:F48)</f>
        <v>0</v>
      </c>
      <c r="G39" s="589">
        <f>SUM(G40:G48)</f>
        <v>0</v>
      </c>
      <c r="H39" s="589">
        <f t="shared" si="1"/>
        <v>0</v>
      </c>
      <c r="J39" s="656"/>
      <c r="K39" s="657" t="s">
        <v>1135</v>
      </c>
      <c r="L39" s="669">
        <f>SUM(L14:L37)</f>
        <v>0</v>
      </c>
      <c r="M39" s="670">
        <f>SUM(M14:M37)</f>
        <v>0</v>
      </c>
      <c r="N39" s="658">
        <f t="shared" si="2"/>
        <v>0</v>
      </c>
      <c r="O39" s="671">
        <f>SUM(O14:O38)</f>
        <v>0</v>
      </c>
      <c r="P39" s="672">
        <f>SUM(P14:P37)</f>
        <v>0</v>
      </c>
      <c r="Q39" s="658">
        <f t="shared" si="3"/>
        <v>0</v>
      </c>
      <c r="R39" s="659"/>
    </row>
    <row r="40" spans="1:18" s="595" customFormat="1" ht="15.75">
      <c r="A40" s="590"/>
      <c r="B40" s="591" t="s">
        <v>837</v>
      </c>
      <c r="C40" s="592">
        <v>0</v>
      </c>
      <c r="D40" s="592">
        <v>0</v>
      </c>
      <c r="E40" s="593">
        <f t="shared" si="0"/>
        <v>0</v>
      </c>
      <c r="F40" s="592">
        <v>0</v>
      </c>
      <c r="G40" s="592">
        <v>0</v>
      </c>
      <c r="H40" s="594">
        <f t="shared" si="1"/>
        <v>0</v>
      </c>
      <c r="J40"/>
      <c r="K40"/>
      <c r="L40"/>
      <c r="M40"/>
      <c r="N40"/>
      <c r="O40"/>
      <c r="P40"/>
      <c r="Q40"/>
      <c r="R40"/>
    </row>
    <row r="41" spans="1:18" s="595" customFormat="1" ht="15.75">
      <c r="A41" s="596"/>
      <c r="B41" s="591" t="s">
        <v>1095</v>
      </c>
      <c r="C41" s="592">
        <v>0</v>
      </c>
      <c r="D41" s="592">
        <v>0</v>
      </c>
      <c r="E41" s="593">
        <f t="shared" si="0"/>
        <v>0</v>
      </c>
      <c r="F41" s="592">
        <v>0</v>
      </c>
      <c r="G41" s="592">
        <v>0</v>
      </c>
      <c r="H41" s="594">
        <f t="shared" si="1"/>
        <v>0</v>
      </c>
      <c r="J41" s="618" t="s">
        <v>392</v>
      </c>
      <c r="K41"/>
      <c r="L41" s="38"/>
      <c r="M41" s="38"/>
      <c r="N41"/>
      <c r="O41" s="1037" t="s">
        <v>1367</v>
      </c>
      <c r="P41" s="1037"/>
      <c r="Q41" s="1037"/>
      <c r="R41"/>
    </row>
    <row r="42" spans="1:18" s="595" customFormat="1" ht="15.75">
      <c r="A42" s="596"/>
      <c r="B42" s="591" t="s">
        <v>967</v>
      </c>
      <c r="C42" s="592">
        <v>0</v>
      </c>
      <c r="D42" s="592">
        <v>0</v>
      </c>
      <c r="E42" s="593">
        <f t="shared" si="0"/>
        <v>0</v>
      </c>
      <c r="F42" s="592">
        <v>0</v>
      </c>
      <c r="G42" s="592">
        <v>0</v>
      </c>
      <c r="H42" s="594">
        <f t="shared" si="1"/>
        <v>0</v>
      </c>
      <c r="J42" s="618"/>
      <c r="K42"/>
      <c r="L42" s="38"/>
      <c r="M42" s="38"/>
      <c r="N42"/>
      <c r="O42" s="1037"/>
      <c r="P42" s="1037"/>
      <c r="Q42" s="1037"/>
      <c r="R42"/>
    </row>
    <row r="43" spans="1:18" s="595" customFormat="1" ht="15.75">
      <c r="A43" s="596"/>
      <c r="B43" s="591" t="s">
        <v>843</v>
      </c>
      <c r="C43" s="592">
        <v>0</v>
      </c>
      <c r="D43" s="592">
        <v>0</v>
      </c>
      <c r="E43" s="593">
        <f t="shared" si="0"/>
        <v>0</v>
      </c>
      <c r="F43" s="592">
        <v>0</v>
      </c>
      <c r="G43" s="592">
        <v>0</v>
      </c>
      <c r="H43" s="594">
        <f t="shared" si="1"/>
        <v>0</v>
      </c>
      <c r="J43" s="618"/>
      <c r="K43"/>
      <c r="L43" s="38"/>
      <c r="M43" s="38"/>
      <c r="N43"/>
      <c r="O43" s="1037"/>
      <c r="P43" s="1037"/>
      <c r="Q43" s="1037"/>
      <c r="R43"/>
    </row>
    <row r="44" spans="1:18" s="595" customFormat="1" ht="15.75">
      <c r="A44" s="596"/>
      <c r="B44" s="591" t="s">
        <v>845</v>
      </c>
      <c r="C44" s="592">
        <v>0</v>
      </c>
      <c r="D44" s="592">
        <v>0</v>
      </c>
      <c r="E44" s="593">
        <f t="shared" si="0"/>
        <v>0</v>
      </c>
      <c r="F44" s="592">
        <v>0</v>
      </c>
      <c r="G44" s="592">
        <v>0</v>
      </c>
      <c r="H44" s="594">
        <f t="shared" si="1"/>
        <v>0</v>
      </c>
      <c r="J44"/>
      <c r="K44"/>
      <c r="L44" s="1312" t="s">
        <v>390</v>
      </c>
      <c r="M44" s="1312"/>
      <c r="N44"/>
      <c r="O44" s="1037"/>
      <c r="P44" s="1037"/>
      <c r="Q44" s="1037"/>
      <c r="R44"/>
    </row>
    <row r="45" spans="1:18" s="595" customFormat="1" ht="34.5">
      <c r="A45" s="596"/>
      <c r="B45" s="591" t="s">
        <v>1412</v>
      </c>
      <c r="C45" s="592">
        <v>0</v>
      </c>
      <c r="D45" s="592">
        <v>0</v>
      </c>
      <c r="E45" s="593">
        <f t="shared" si="0"/>
        <v>0</v>
      </c>
      <c r="F45" s="592">
        <v>0</v>
      </c>
      <c r="G45" s="592">
        <v>0</v>
      </c>
      <c r="H45" s="594">
        <f t="shared" si="1"/>
        <v>0</v>
      </c>
      <c r="J45"/>
      <c r="K45"/>
      <c r="L45" s="1313" t="s">
        <v>391</v>
      </c>
      <c r="M45" s="1313"/>
      <c r="N45"/>
      <c r="O45" s="476"/>
      <c r="P45" s="476"/>
      <c r="Q45" s="476"/>
      <c r="R45"/>
    </row>
    <row r="46" spans="1:18" s="595" customFormat="1" ht="15.75">
      <c r="A46" s="596"/>
      <c r="B46" s="591" t="s">
        <v>847</v>
      </c>
      <c r="C46" s="592">
        <v>0</v>
      </c>
      <c r="D46" s="592">
        <v>0</v>
      </c>
      <c r="E46" s="593">
        <f t="shared" si="0"/>
        <v>0</v>
      </c>
      <c r="F46" s="592">
        <v>0</v>
      </c>
      <c r="G46" s="592">
        <v>0</v>
      </c>
      <c r="H46" s="594">
        <f t="shared" si="1"/>
        <v>0</v>
      </c>
    </row>
    <row r="47" spans="1:18" s="595" customFormat="1" ht="15.75">
      <c r="A47" s="596"/>
      <c r="B47" s="591" t="s">
        <v>849</v>
      </c>
      <c r="C47" s="592">
        <v>0</v>
      </c>
      <c r="D47" s="592">
        <v>0</v>
      </c>
      <c r="E47" s="593">
        <f t="shared" si="0"/>
        <v>0</v>
      </c>
      <c r="F47" s="592">
        <v>0</v>
      </c>
      <c r="G47" s="592">
        <v>0</v>
      </c>
      <c r="H47" s="594">
        <f t="shared" si="1"/>
        <v>0</v>
      </c>
    </row>
    <row r="48" spans="1:18" s="595" customFormat="1" ht="15.75">
      <c r="A48" s="597"/>
      <c r="B48" s="591" t="s">
        <v>850</v>
      </c>
      <c r="C48" s="592">
        <v>0</v>
      </c>
      <c r="D48" s="592">
        <v>0</v>
      </c>
      <c r="E48" s="593">
        <f t="shared" si="0"/>
        <v>0</v>
      </c>
      <c r="F48" s="592">
        <v>0</v>
      </c>
      <c r="G48" s="592">
        <v>0</v>
      </c>
      <c r="H48" s="594">
        <f t="shared" si="1"/>
        <v>0</v>
      </c>
    </row>
    <row r="49" spans="1:8">
      <c r="A49" s="598" t="s">
        <v>1096</v>
      </c>
      <c r="B49" s="603"/>
      <c r="C49" s="589">
        <f>SUM(C50:C58)</f>
        <v>0</v>
      </c>
      <c r="D49" s="589">
        <f>SUM(D50:D58)</f>
        <v>0</v>
      </c>
      <c r="E49" s="589">
        <f t="shared" si="0"/>
        <v>0</v>
      </c>
      <c r="F49" s="589">
        <f>SUM(F50:F58)</f>
        <v>0</v>
      </c>
      <c r="G49" s="589">
        <f>SUM(G50:G58)</f>
        <v>0</v>
      </c>
      <c r="H49" s="589">
        <f t="shared" si="1"/>
        <v>0</v>
      </c>
    </row>
    <row r="50" spans="1:8" s="595" customFormat="1" ht="15.75">
      <c r="A50" s="590"/>
      <c r="B50" s="604" t="s">
        <v>1097</v>
      </c>
      <c r="C50" s="592">
        <v>0</v>
      </c>
      <c r="D50" s="592">
        <v>0</v>
      </c>
      <c r="E50" s="593">
        <f t="shared" si="0"/>
        <v>0</v>
      </c>
      <c r="F50" s="592">
        <v>0</v>
      </c>
      <c r="G50" s="592">
        <v>0</v>
      </c>
      <c r="H50" s="594">
        <f t="shared" si="1"/>
        <v>0</v>
      </c>
    </row>
    <row r="51" spans="1:8" s="595" customFormat="1" ht="15.75">
      <c r="A51" s="596"/>
      <c r="B51" s="604" t="s">
        <v>1098</v>
      </c>
      <c r="C51" s="592">
        <v>0</v>
      </c>
      <c r="D51" s="592">
        <v>0</v>
      </c>
      <c r="E51" s="593">
        <f t="shared" si="0"/>
        <v>0</v>
      </c>
      <c r="F51" s="592">
        <v>0</v>
      </c>
      <c r="G51" s="592">
        <v>0</v>
      </c>
      <c r="H51" s="594">
        <f t="shared" si="1"/>
        <v>0</v>
      </c>
    </row>
    <row r="52" spans="1:8" s="595" customFormat="1" ht="15.75">
      <c r="A52" s="596"/>
      <c r="B52" s="604" t="s">
        <v>1099</v>
      </c>
      <c r="C52" s="592">
        <v>0</v>
      </c>
      <c r="D52" s="592">
        <v>0</v>
      </c>
      <c r="E52" s="593">
        <f t="shared" si="0"/>
        <v>0</v>
      </c>
      <c r="F52" s="592">
        <v>0</v>
      </c>
      <c r="G52" s="592">
        <v>0</v>
      </c>
      <c r="H52" s="594">
        <f t="shared" si="1"/>
        <v>0</v>
      </c>
    </row>
    <row r="53" spans="1:8" s="595" customFormat="1" ht="15.75">
      <c r="A53" s="596"/>
      <c r="B53" s="604" t="s">
        <v>1100</v>
      </c>
      <c r="C53" s="592">
        <v>0</v>
      </c>
      <c r="D53" s="592">
        <v>0</v>
      </c>
      <c r="E53" s="593">
        <f t="shared" si="0"/>
        <v>0</v>
      </c>
      <c r="F53" s="592">
        <v>0</v>
      </c>
      <c r="G53" s="592">
        <v>0</v>
      </c>
      <c r="H53" s="594">
        <f t="shared" si="1"/>
        <v>0</v>
      </c>
    </row>
    <row r="54" spans="1:8" s="595" customFormat="1" ht="15.75">
      <c r="A54" s="596"/>
      <c r="B54" s="604" t="s">
        <v>1101</v>
      </c>
      <c r="C54" s="592">
        <v>0</v>
      </c>
      <c r="D54" s="592">
        <v>0</v>
      </c>
      <c r="E54" s="593">
        <f t="shared" si="0"/>
        <v>0</v>
      </c>
      <c r="F54" s="592">
        <v>0</v>
      </c>
      <c r="G54" s="592">
        <v>0</v>
      </c>
      <c r="H54" s="594">
        <f t="shared" si="1"/>
        <v>0</v>
      </c>
    </row>
    <row r="55" spans="1:8" s="595" customFormat="1" ht="15.75">
      <c r="A55" s="596"/>
      <c r="B55" s="604" t="s">
        <v>1102</v>
      </c>
      <c r="C55" s="592">
        <v>0</v>
      </c>
      <c r="D55" s="592">
        <v>0</v>
      </c>
      <c r="E55" s="593">
        <f t="shared" si="0"/>
        <v>0</v>
      </c>
      <c r="F55" s="592">
        <v>0</v>
      </c>
      <c r="G55" s="592">
        <v>0</v>
      </c>
      <c r="H55" s="594">
        <f t="shared" si="1"/>
        <v>0</v>
      </c>
    </row>
    <row r="56" spans="1:8" s="595" customFormat="1" ht="15.75">
      <c r="A56" s="596"/>
      <c r="B56" s="604" t="s">
        <v>1103</v>
      </c>
      <c r="C56" s="592">
        <v>0</v>
      </c>
      <c r="D56" s="592">
        <v>0</v>
      </c>
      <c r="E56" s="593">
        <f t="shared" si="0"/>
        <v>0</v>
      </c>
      <c r="F56" s="592">
        <v>0</v>
      </c>
      <c r="G56" s="592">
        <v>0</v>
      </c>
      <c r="H56" s="594">
        <f t="shared" si="1"/>
        <v>0</v>
      </c>
    </row>
    <row r="57" spans="1:8" s="595" customFormat="1" ht="15.75">
      <c r="A57" s="596"/>
      <c r="B57" s="604" t="s">
        <v>1104</v>
      </c>
      <c r="C57" s="592">
        <v>0</v>
      </c>
      <c r="D57" s="592">
        <v>0</v>
      </c>
      <c r="E57" s="593">
        <f t="shared" si="0"/>
        <v>0</v>
      </c>
      <c r="F57" s="592">
        <v>0</v>
      </c>
      <c r="G57" s="592">
        <v>0</v>
      </c>
      <c r="H57" s="594">
        <f t="shared" si="1"/>
        <v>0</v>
      </c>
    </row>
    <row r="58" spans="1:8" s="595" customFormat="1" ht="15.75">
      <c r="A58" s="597"/>
      <c r="B58" s="604" t="s">
        <v>1030</v>
      </c>
      <c r="C58" s="592">
        <v>0</v>
      </c>
      <c r="D58" s="592">
        <v>0</v>
      </c>
      <c r="E58" s="593">
        <f t="shared" si="0"/>
        <v>0</v>
      </c>
      <c r="F58" s="592">
        <v>0</v>
      </c>
      <c r="G58" s="592">
        <v>0</v>
      </c>
      <c r="H58" s="594">
        <f t="shared" si="1"/>
        <v>0</v>
      </c>
    </row>
    <row r="59" spans="1:8">
      <c r="A59" s="605" t="s">
        <v>804</v>
      </c>
      <c r="B59" s="606"/>
      <c r="C59" s="589">
        <f>SUM(C60:C62)</f>
        <v>0</v>
      </c>
      <c r="D59" s="589">
        <f>SUM(D60:D62)</f>
        <v>0</v>
      </c>
      <c r="E59" s="589">
        <f t="shared" si="0"/>
        <v>0</v>
      </c>
      <c r="F59" s="589">
        <f>SUM(F60:F62)</f>
        <v>0</v>
      </c>
      <c r="G59" s="589">
        <f>SUM(G60:G62)</f>
        <v>0</v>
      </c>
      <c r="H59" s="589">
        <f t="shared" si="1"/>
        <v>0</v>
      </c>
    </row>
    <row r="60" spans="1:8" s="595" customFormat="1" ht="15.75">
      <c r="A60" s="590"/>
      <c r="B60" s="607" t="s">
        <v>1105</v>
      </c>
      <c r="C60" s="592">
        <v>0</v>
      </c>
      <c r="D60" s="592">
        <v>0</v>
      </c>
      <c r="E60" s="593">
        <f t="shared" si="0"/>
        <v>0</v>
      </c>
      <c r="F60" s="592">
        <v>0</v>
      </c>
      <c r="G60" s="592">
        <v>0</v>
      </c>
      <c r="H60" s="594">
        <f t="shared" si="1"/>
        <v>0</v>
      </c>
    </row>
    <row r="61" spans="1:8" s="595" customFormat="1" ht="15.75">
      <c r="A61" s="596"/>
      <c r="B61" s="607" t="s">
        <v>1106</v>
      </c>
      <c r="C61" s="592">
        <v>0</v>
      </c>
      <c r="D61" s="592">
        <v>0</v>
      </c>
      <c r="E61" s="593">
        <f t="shared" si="0"/>
        <v>0</v>
      </c>
      <c r="F61" s="592">
        <v>0</v>
      </c>
      <c r="G61" s="592">
        <v>0</v>
      </c>
      <c r="H61" s="594">
        <f t="shared" si="1"/>
        <v>0</v>
      </c>
    </row>
    <row r="62" spans="1:8" s="595" customFormat="1" ht="15.75">
      <c r="A62" s="596"/>
      <c r="B62" s="607" t="s">
        <v>1107</v>
      </c>
      <c r="C62" s="592">
        <v>0</v>
      </c>
      <c r="D62" s="592">
        <v>0</v>
      </c>
      <c r="E62" s="593">
        <f t="shared" si="0"/>
        <v>0</v>
      </c>
      <c r="F62" s="592">
        <v>0</v>
      </c>
      <c r="G62" s="592">
        <v>0</v>
      </c>
      <c r="H62" s="594">
        <f t="shared" si="1"/>
        <v>0</v>
      </c>
    </row>
    <row r="63" spans="1:8">
      <c r="A63" s="608" t="s">
        <v>1108</v>
      </c>
      <c r="B63" s="588"/>
      <c r="C63" s="589">
        <f>SUM(C64:C70)</f>
        <v>0</v>
      </c>
      <c r="D63" s="589">
        <f>SUM(D64:D70)</f>
        <v>0</v>
      </c>
      <c r="E63" s="589">
        <f t="shared" si="0"/>
        <v>0</v>
      </c>
      <c r="F63" s="589">
        <f>SUM(F64:F70)</f>
        <v>0</v>
      </c>
      <c r="G63" s="589">
        <f>SUM(G64:G70)</f>
        <v>0</v>
      </c>
      <c r="H63" s="589">
        <f t="shared" si="1"/>
        <v>0</v>
      </c>
    </row>
    <row r="64" spans="1:8" s="595" customFormat="1" ht="15.75">
      <c r="A64" s="596"/>
      <c r="B64" s="591" t="s">
        <v>1109</v>
      </c>
      <c r="C64" s="592">
        <v>0</v>
      </c>
      <c r="D64" s="592">
        <v>0</v>
      </c>
      <c r="E64" s="593">
        <f t="shared" si="0"/>
        <v>0</v>
      </c>
      <c r="F64" s="592">
        <v>0</v>
      </c>
      <c r="G64" s="592">
        <v>0</v>
      </c>
      <c r="H64" s="594">
        <f t="shared" si="1"/>
        <v>0</v>
      </c>
    </row>
    <row r="65" spans="1:8" s="595" customFormat="1" ht="15.75">
      <c r="A65" s="596"/>
      <c r="B65" s="591" t="s">
        <v>1110</v>
      </c>
      <c r="C65" s="592">
        <v>0</v>
      </c>
      <c r="D65" s="592">
        <v>0</v>
      </c>
      <c r="E65" s="593">
        <f t="shared" si="0"/>
        <v>0</v>
      </c>
      <c r="F65" s="592">
        <v>0</v>
      </c>
      <c r="G65" s="592">
        <v>0</v>
      </c>
      <c r="H65" s="594">
        <f t="shared" si="1"/>
        <v>0</v>
      </c>
    </row>
    <row r="66" spans="1:8" s="595" customFormat="1" ht="15.75">
      <c r="A66" s="596"/>
      <c r="B66" s="591" t="s">
        <v>1111</v>
      </c>
      <c r="C66" s="592">
        <v>0</v>
      </c>
      <c r="D66" s="592">
        <v>0</v>
      </c>
      <c r="E66" s="593">
        <f t="shared" si="0"/>
        <v>0</v>
      </c>
      <c r="F66" s="592">
        <v>0</v>
      </c>
      <c r="G66" s="592">
        <v>0</v>
      </c>
      <c r="H66" s="594">
        <f t="shared" si="1"/>
        <v>0</v>
      </c>
    </row>
    <row r="67" spans="1:8" s="595" customFormat="1" ht="15.75">
      <c r="A67" s="596"/>
      <c r="B67" s="591" t="s">
        <v>1112</v>
      </c>
      <c r="C67" s="592">
        <v>0</v>
      </c>
      <c r="D67" s="592">
        <v>0</v>
      </c>
      <c r="E67" s="593">
        <f t="shared" si="0"/>
        <v>0</v>
      </c>
      <c r="F67" s="592">
        <v>0</v>
      </c>
      <c r="G67" s="592">
        <v>0</v>
      </c>
      <c r="H67" s="594">
        <f t="shared" si="1"/>
        <v>0</v>
      </c>
    </row>
    <row r="68" spans="1:8" s="595" customFormat="1" ht="15.75">
      <c r="A68" s="596"/>
      <c r="B68" s="591" t="s">
        <v>1113</v>
      </c>
      <c r="C68" s="592">
        <v>0</v>
      </c>
      <c r="D68" s="592">
        <v>0</v>
      </c>
      <c r="E68" s="593">
        <f t="shared" si="0"/>
        <v>0</v>
      </c>
      <c r="F68" s="592">
        <v>0</v>
      </c>
      <c r="G68" s="592">
        <v>0</v>
      </c>
      <c r="H68" s="594">
        <f t="shared" si="1"/>
        <v>0</v>
      </c>
    </row>
    <row r="69" spans="1:8" s="595" customFormat="1" ht="15.75">
      <c r="A69" s="596"/>
      <c r="B69" s="591" t="s">
        <v>1114</v>
      </c>
      <c r="C69" s="592">
        <v>0</v>
      </c>
      <c r="D69" s="592">
        <v>0</v>
      </c>
      <c r="E69" s="593">
        <f t="shared" si="0"/>
        <v>0</v>
      </c>
      <c r="F69" s="592">
        <v>0</v>
      </c>
      <c r="G69" s="592">
        <v>0</v>
      </c>
      <c r="H69" s="594">
        <f t="shared" si="1"/>
        <v>0</v>
      </c>
    </row>
    <row r="70" spans="1:8" s="595" customFormat="1" ht="15.75">
      <c r="A70" s="596"/>
      <c r="B70" s="591" t="s">
        <v>1115</v>
      </c>
      <c r="C70" s="592">
        <v>0</v>
      </c>
      <c r="D70" s="592">
        <v>0</v>
      </c>
      <c r="E70" s="593">
        <f t="shared" si="0"/>
        <v>0</v>
      </c>
      <c r="F70" s="592">
        <v>0</v>
      </c>
      <c r="G70" s="592">
        <v>0</v>
      </c>
      <c r="H70" s="594">
        <f t="shared" si="1"/>
        <v>0</v>
      </c>
    </row>
    <row r="71" spans="1:8" ht="15.75">
      <c r="A71" s="606" t="s">
        <v>698</v>
      </c>
      <c r="B71" s="603"/>
      <c r="C71" s="589">
        <f>SUM(C72:C74)</f>
        <v>0</v>
      </c>
      <c r="D71" s="589">
        <f>SUM(D72:D74)</f>
        <v>0</v>
      </c>
      <c r="E71" s="593">
        <f t="shared" si="0"/>
        <v>0</v>
      </c>
      <c r="F71" s="589">
        <f>SUM(F72:F74)</f>
        <v>0</v>
      </c>
      <c r="G71" s="589">
        <f>SUM(G72:G74)</f>
        <v>0</v>
      </c>
      <c r="H71" s="594">
        <f t="shared" si="1"/>
        <v>0</v>
      </c>
    </row>
    <row r="72" spans="1:8" ht="15.75">
      <c r="A72" s="609"/>
      <c r="B72" s="591" t="s">
        <v>961</v>
      </c>
      <c r="C72" s="592">
        <v>0</v>
      </c>
      <c r="D72" s="592">
        <v>0</v>
      </c>
      <c r="E72" s="593">
        <f t="shared" si="0"/>
        <v>0</v>
      </c>
      <c r="F72" s="592">
        <v>0</v>
      </c>
      <c r="G72" s="592">
        <v>0</v>
      </c>
      <c r="H72" s="594">
        <f t="shared" si="1"/>
        <v>0</v>
      </c>
    </row>
    <row r="73" spans="1:8" ht="15.75">
      <c r="A73" s="609"/>
      <c r="B73" s="591" t="s">
        <v>401</v>
      </c>
      <c r="C73" s="592">
        <v>0</v>
      </c>
      <c r="D73" s="592">
        <v>0</v>
      </c>
      <c r="E73" s="593">
        <f t="shared" si="0"/>
        <v>0</v>
      </c>
      <c r="F73" s="592">
        <v>0</v>
      </c>
      <c r="G73" s="592">
        <v>0</v>
      </c>
      <c r="H73" s="594">
        <f t="shared" si="1"/>
        <v>0</v>
      </c>
    </row>
    <row r="74" spans="1:8" ht="15.75">
      <c r="A74" s="609"/>
      <c r="B74" s="591" t="s">
        <v>855</v>
      </c>
      <c r="C74" s="592">
        <v>0</v>
      </c>
      <c r="D74" s="592">
        <v>0</v>
      </c>
      <c r="E74" s="593">
        <f t="shared" si="0"/>
        <v>0</v>
      </c>
      <c r="F74" s="592">
        <v>0</v>
      </c>
      <c r="G74" s="592">
        <v>0</v>
      </c>
      <c r="H74" s="594">
        <f t="shared" si="1"/>
        <v>0</v>
      </c>
    </row>
    <row r="75" spans="1:8">
      <c r="A75" s="609" t="s">
        <v>1116</v>
      </c>
      <c r="B75" s="603"/>
      <c r="C75" s="589">
        <f>SUM(C76:C82)</f>
        <v>0</v>
      </c>
      <c r="D75" s="589">
        <f>SUM(D76:D82)</f>
        <v>0</v>
      </c>
      <c r="E75" s="589">
        <f t="shared" ref="E75:E84" si="4">C75+D75</f>
        <v>0</v>
      </c>
      <c r="F75" s="589">
        <f>SUM(F76:F82)</f>
        <v>0</v>
      </c>
      <c r="G75" s="589">
        <f>SUM(G76:G82)</f>
        <v>0</v>
      </c>
      <c r="H75" s="589">
        <f t="shared" si="1"/>
        <v>0</v>
      </c>
    </row>
    <row r="76" spans="1:8" s="595" customFormat="1" ht="15.75">
      <c r="A76" s="590"/>
      <c r="B76" s="607" t="s">
        <v>1117</v>
      </c>
      <c r="C76" s="592">
        <v>0</v>
      </c>
      <c r="D76" s="592">
        <v>0</v>
      </c>
      <c r="E76" s="593">
        <f t="shared" si="4"/>
        <v>0</v>
      </c>
      <c r="F76" s="592">
        <v>0</v>
      </c>
      <c r="G76" s="592">
        <v>0</v>
      </c>
      <c r="H76" s="594">
        <f t="shared" ref="H76:H84" si="5">E76-F76</f>
        <v>0</v>
      </c>
    </row>
    <row r="77" spans="1:8" s="595" customFormat="1" ht="15.75">
      <c r="A77" s="596"/>
      <c r="B77" s="607" t="s">
        <v>1118</v>
      </c>
      <c r="C77" s="592">
        <v>0</v>
      </c>
      <c r="D77" s="592">
        <v>0</v>
      </c>
      <c r="E77" s="593">
        <f t="shared" si="4"/>
        <v>0</v>
      </c>
      <c r="F77" s="592">
        <v>0</v>
      </c>
      <c r="G77" s="592">
        <v>0</v>
      </c>
      <c r="H77" s="594">
        <f t="shared" si="5"/>
        <v>0</v>
      </c>
    </row>
    <row r="78" spans="1:8" s="595" customFormat="1" ht="15.75">
      <c r="A78" s="596"/>
      <c r="B78" s="607" t="s">
        <v>1119</v>
      </c>
      <c r="C78" s="592">
        <v>0</v>
      </c>
      <c r="D78" s="592">
        <v>0</v>
      </c>
      <c r="E78" s="593">
        <f t="shared" si="4"/>
        <v>0</v>
      </c>
      <c r="F78" s="592">
        <v>0</v>
      </c>
      <c r="G78" s="592">
        <v>0</v>
      </c>
      <c r="H78" s="594">
        <f t="shared" si="5"/>
        <v>0</v>
      </c>
    </row>
    <row r="79" spans="1:8" s="595" customFormat="1" ht="15.75">
      <c r="A79" s="596"/>
      <c r="B79" s="607" t="s">
        <v>1120</v>
      </c>
      <c r="C79" s="592">
        <v>0</v>
      </c>
      <c r="D79" s="592">
        <v>0</v>
      </c>
      <c r="E79" s="593">
        <f t="shared" si="4"/>
        <v>0</v>
      </c>
      <c r="F79" s="592">
        <v>0</v>
      </c>
      <c r="G79" s="592">
        <v>0</v>
      </c>
      <c r="H79" s="594">
        <f t="shared" si="5"/>
        <v>0</v>
      </c>
    </row>
    <row r="80" spans="1:8" s="595" customFormat="1" ht="15.75">
      <c r="A80" s="596"/>
      <c r="B80" s="607" t="s">
        <v>1121</v>
      </c>
      <c r="C80" s="592">
        <v>0</v>
      </c>
      <c r="D80" s="592">
        <v>0</v>
      </c>
      <c r="E80" s="593">
        <f t="shared" si="4"/>
        <v>0</v>
      </c>
      <c r="F80" s="592">
        <v>0</v>
      </c>
      <c r="G80" s="592">
        <v>0</v>
      </c>
      <c r="H80" s="594">
        <f t="shared" si="5"/>
        <v>0</v>
      </c>
    </row>
    <row r="81" spans="1:8" s="595" customFormat="1" ht="15.75">
      <c r="A81" s="596"/>
      <c r="B81" s="677" t="s">
        <v>1122</v>
      </c>
      <c r="C81" s="678">
        <v>0</v>
      </c>
      <c r="D81" s="678">
        <v>0</v>
      </c>
      <c r="E81" s="679">
        <f t="shared" si="4"/>
        <v>0</v>
      </c>
      <c r="F81" s="678">
        <v>0</v>
      </c>
      <c r="G81" s="678">
        <v>0</v>
      </c>
      <c r="H81" s="678">
        <f t="shared" si="5"/>
        <v>0</v>
      </c>
    </row>
    <row r="82" spans="1:8" s="595" customFormat="1" ht="15.75">
      <c r="A82" s="597"/>
      <c r="B82" s="607" t="s">
        <v>1123</v>
      </c>
      <c r="C82" s="592">
        <v>0</v>
      </c>
      <c r="D82" s="592">
        <v>0</v>
      </c>
      <c r="E82" s="593">
        <f t="shared" si="4"/>
        <v>0</v>
      </c>
      <c r="F82" s="592">
        <v>0</v>
      </c>
      <c r="G82" s="592">
        <v>0</v>
      </c>
      <c r="H82" s="594">
        <f t="shared" si="5"/>
        <v>0</v>
      </c>
    </row>
    <row r="83" spans="1:8" ht="7.5" customHeight="1">
      <c r="C83" s="613"/>
      <c r="D83" s="613"/>
      <c r="E83" s="613"/>
      <c r="F83" s="613"/>
      <c r="G83" s="613"/>
      <c r="H83" s="613"/>
    </row>
    <row r="84" spans="1:8">
      <c r="A84" s="1280" t="s">
        <v>975</v>
      </c>
      <c r="B84" s="1281"/>
      <c r="C84" s="676">
        <f>C11+C19+C29+C39+C49+C59+C63+C71+C75</f>
        <v>0</v>
      </c>
      <c r="D84" s="675">
        <f>D11+D19+D29+D39+D49+D59+D63+D71+D75</f>
        <v>0</v>
      </c>
      <c r="E84" s="614">
        <f t="shared" si="4"/>
        <v>0</v>
      </c>
      <c r="F84" s="674">
        <f>F11+F19+F29+F39+F49+F59+F63+F71+F75</f>
        <v>0</v>
      </c>
      <c r="G84" s="673">
        <f>G11+G19+G29+G39+G49+G59+G63+G71+G75</f>
        <v>0</v>
      </c>
      <c r="H84" s="614">
        <f t="shared" si="5"/>
        <v>0</v>
      </c>
    </row>
    <row r="86" spans="1:8" ht="30.75" customHeight="1">
      <c r="B86" s="40"/>
      <c r="F86" s="39"/>
      <c r="G86" s="39"/>
    </row>
    <row r="87" spans="1:8" ht="19.5" customHeight="1">
      <c r="B87" s="680" t="s">
        <v>390</v>
      </c>
      <c r="C87" s="1037" t="s">
        <v>1367</v>
      </c>
      <c r="D87" s="1037"/>
      <c r="E87" s="1037"/>
      <c r="F87" s="1037"/>
      <c r="G87" s="616"/>
      <c r="H87" s="39"/>
    </row>
    <row r="88" spans="1:8" ht="33.75" customHeight="1">
      <c r="B88" s="681" t="s">
        <v>391</v>
      </c>
      <c r="C88" s="1037"/>
      <c r="D88" s="1037"/>
      <c r="E88" s="1037"/>
      <c r="F88" s="1037"/>
      <c r="G88" s="258"/>
    </row>
    <row r="89" spans="1:8">
      <c r="B89" s="618" t="s">
        <v>392</v>
      </c>
      <c r="E89" s="39"/>
    </row>
  </sheetData>
  <sheetProtection algorithmName="SHA-512" hashValue="a0K43edujzMhwjIk+DMUDj+Hib90UXPJmNbTg0scgiAoHYQrCHo0BoK2Uj9h69JOFwtfzXDih33UMFUeWpTr/A==" saltValue="/+Gul8WgcEuOz1pko0Gl5g==" spinCount="100000" sheet="1" objects="1" scenarios="1"/>
  <mergeCells count="18">
    <mergeCell ref="A2:H2"/>
    <mergeCell ref="A3:H3"/>
    <mergeCell ref="A4:H4"/>
    <mergeCell ref="A6:B8"/>
    <mergeCell ref="C6:G6"/>
    <mergeCell ref="H6:H7"/>
    <mergeCell ref="L44:M44"/>
    <mergeCell ref="L45:M45"/>
    <mergeCell ref="A84:B84"/>
    <mergeCell ref="C87:F88"/>
    <mergeCell ref="J5:Q5"/>
    <mergeCell ref="J6:Q6"/>
    <mergeCell ref="J7:Q7"/>
    <mergeCell ref="J8:Q8"/>
    <mergeCell ref="J10:K12"/>
    <mergeCell ref="L10:P10"/>
    <mergeCell ref="Q10:Q11"/>
    <mergeCell ref="O41:Q4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showGridLines="0" workbookViewId="0"/>
  </sheetViews>
  <sheetFormatPr baseColWidth="10" defaultRowHeight="15"/>
  <cols>
    <col min="1" max="1" width="1.85546875" customWidth="1"/>
    <col min="2" max="2" width="66.7109375" customWidth="1"/>
    <col min="3" max="3" width="14.85546875" style="284" customWidth="1"/>
    <col min="4" max="8" width="14.7109375" style="284" customWidth="1"/>
    <col min="11" max="11" width="27.7109375" customWidth="1"/>
    <col min="12" max="17" width="17.140625" customWidth="1"/>
  </cols>
  <sheetData>
    <row r="1" spans="1:18" ht="34.5" customHeight="1">
      <c r="J1" s="682"/>
      <c r="K1" s="682"/>
      <c r="L1" s="682"/>
      <c r="M1" s="682"/>
      <c r="N1" s="682"/>
      <c r="O1" s="682"/>
      <c r="P1" s="682"/>
      <c r="Q1" s="682"/>
      <c r="R1" s="682"/>
    </row>
    <row r="2" spans="1:18" ht="35.25" customHeight="1">
      <c r="A2" s="1296" t="s">
        <v>1059</v>
      </c>
      <c r="B2" s="1297"/>
      <c r="C2" s="1297"/>
      <c r="D2" s="1297"/>
      <c r="E2" s="1297"/>
      <c r="F2" s="1297"/>
      <c r="G2" s="1297"/>
      <c r="H2" s="1297"/>
      <c r="J2" s="684"/>
      <c r="K2" s="684"/>
      <c r="L2" s="684"/>
      <c r="M2" s="684"/>
      <c r="N2" s="684"/>
      <c r="O2" s="684"/>
      <c r="P2" s="684"/>
      <c r="Q2" s="684"/>
      <c r="R2" s="683"/>
    </row>
    <row r="3" spans="1:18" ht="17.100000000000001" customHeight="1">
      <c r="A3" s="1298" t="s">
        <v>1411</v>
      </c>
      <c r="B3" s="1298"/>
      <c r="C3" s="1298"/>
      <c r="D3" s="1298"/>
      <c r="E3" s="1298"/>
      <c r="F3" s="1298"/>
      <c r="G3" s="1298"/>
      <c r="H3" s="1298"/>
      <c r="J3" s="387"/>
      <c r="K3" s="1334" t="s">
        <v>413</v>
      </c>
      <c r="L3" s="1334"/>
      <c r="M3" s="1334"/>
      <c r="N3" s="1334"/>
      <c r="O3" s="1334"/>
      <c r="P3" s="1334"/>
      <c r="Q3" s="1334"/>
      <c r="R3" s="1334"/>
    </row>
    <row r="4" spans="1:18" ht="15.75">
      <c r="A4" s="1299"/>
      <c r="B4" s="1299"/>
      <c r="C4" s="1299"/>
      <c r="D4" s="1299"/>
      <c r="E4" s="1299"/>
      <c r="F4" s="1299"/>
      <c r="G4" s="1299"/>
      <c r="H4" s="1299"/>
      <c r="J4" s="1334" t="s">
        <v>1124</v>
      </c>
      <c r="K4" s="1334"/>
      <c r="L4" s="1334"/>
      <c r="M4" s="1334"/>
      <c r="N4" s="1334"/>
      <c r="O4" s="1334"/>
      <c r="P4" s="1334"/>
      <c r="Q4" s="1334"/>
      <c r="R4" s="387"/>
    </row>
    <row r="5" spans="1:18" ht="15.75" customHeight="1">
      <c r="J5" s="1334" t="s">
        <v>1163</v>
      </c>
      <c r="K5" s="1334"/>
      <c r="L5" s="1334"/>
      <c r="M5" s="1334"/>
      <c r="N5" s="1334"/>
      <c r="O5" s="1334"/>
      <c r="P5" s="1334"/>
      <c r="Q5" s="1334"/>
      <c r="R5" s="387"/>
    </row>
    <row r="6" spans="1:18" ht="15" customHeight="1">
      <c r="A6" s="1300" t="s">
        <v>1060</v>
      </c>
      <c r="B6" s="1301"/>
      <c r="C6" s="1306" t="s">
        <v>1061</v>
      </c>
      <c r="D6" s="1307"/>
      <c r="E6" s="1307"/>
      <c r="F6" s="1307"/>
      <c r="G6" s="1308"/>
      <c r="H6" s="1309" t="s">
        <v>1062</v>
      </c>
      <c r="J6" s="1444" t="s">
        <v>1414</v>
      </c>
      <c r="K6" s="1444"/>
      <c r="L6" s="1444"/>
      <c r="M6" s="1444"/>
      <c r="N6" s="1444"/>
      <c r="O6" s="1444"/>
      <c r="P6" s="1444"/>
      <c r="Q6" s="1444"/>
      <c r="R6" s="387"/>
    </row>
    <row r="7" spans="1:18" ht="36" customHeight="1">
      <c r="A7" s="1302"/>
      <c r="B7" s="1303"/>
      <c r="C7" s="578" t="s">
        <v>1063</v>
      </c>
      <c r="D7" s="579" t="s">
        <v>1064</v>
      </c>
      <c r="E7" s="579" t="s">
        <v>1065</v>
      </c>
      <c r="F7" s="579" t="s">
        <v>1066</v>
      </c>
      <c r="G7" s="580" t="s">
        <v>1067</v>
      </c>
      <c r="H7" s="1310"/>
      <c r="J7" s="432"/>
      <c r="K7" s="432"/>
      <c r="L7" s="432"/>
      <c r="M7" s="432"/>
      <c r="N7" s="432"/>
      <c r="O7" s="432"/>
      <c r="P7" s="432"/>
      <c r="Q7" s="432"/>
      <c r="R7" s="682"/>
    </row>
    <row r="8" spans="1:18" ht="15.75" customHeight="1">
      <c r="A8" s="1304"/>
      <c r="B8" s="1305"/>
      <c r="J8" s="1335" t="s">
        <v>395</v>
      </c>
      <c r="K8" s="1336"/>
      <c r="L8" s="1341" t="s">
        <v>1164</v>
      </c>
      <c r="M8" s="1342"/>
      <c r="N8" s="1342"/>
      <c r="O8" s="1342"/>
      <c r="P8" s="1343"/>
      <c r="Q8" s="1344" t="s">
        <v>1126</v>
      </c>
      <c r="R8" s="682"/>
    </row>
    <row r="9" spans="1:18" s="586" customFormat="1" ht="30" customHeight="1">
      <c r="A9" s="583"/>
      <c r="B9" s="584"/>
      <c r="C9" s="581">
        <v>1</v>
      </c>
      <c r="D9" s="582">
        <v>2</v>
      </c>
      <c r="E9" s="582" t="s">
        <v>913</v>
      </c>
      <c r="F9" s="582">
        <v>4</v>
      </c>
      <c r="G9" s="582">
        <v>5</v>
      </c>
      <c r="H9" s="582" t="s">
        <v>1068</v>
      </c>
      <c r="J9" s="1337"/>
      <c r="K9" s="1338"/>
      <c r="L9" s="685" t="s">
        <v>1127</v>
      </c>
      <c r="M9" s="686" t="s">
        <v>1128</v>
      </c>
      <c r="N9" s="685" t="s">
        <v>910</v>
      </c>
      <c r="O9" s="685" t="s">
        <v>911</v>
      </c>
      <c r="P9" s="685" t="s">
        <v>1129</v>
      </c>
      <c r="Q9" s="1345"/>
      <c r="R9" s="682"/>
    </row>
    <row r="10" spans="1:18" s="586" customFormat="1" ht="7.5" hidden="1" customHeight="1">
      <c r="A10" s="583"/>
      <c r="B10" s="584"/>
      <c r="C10" s="585"/>
      <c r="D10" s="585"/>
      <c r="E10" s="585"/>
      <c r="F10" s="585"/>
      <c r="G10" s="585"/>
      <c r="H10" s="585"/>
      <c r="J10" s="1339"/>
      <c r="K10" s="1340"/>
      <c r="L10" s="685">
        <v>1</v>
      </c>
      <c r="M10" s="685">
        <v>2</v>
      </c>
      <c r="N10" s="685" t="s">
        <v>1130</v>
      </c>
      <c r="O10" s="685">
        <v>4</v>
      </c>
      <c r="P10" s="685">
        <v>5</v>
      </c>
      <c r="Q10" s="687" t="s">
        <v>1131</v>
      </c>
      <c r="R10" s="682"/>
    </row>
    <row r="11" spans="1:18">
      <c r="A11" s="587" t="s">
        <v>580</v>
      </c>
      <c r="B11" s="588"/>
      <c r="C11" s="589">
        <f>SUM(C12:C18)</f>
        <v>0</v>
      </c>
      <c r="D11" s="589">
        <f>SUM(D12:D18)</f>
        <v>0</v>
      </c>
      <c r="E11" s="589">
        <f t="shared" ref="E11:E74" si="0">C11+D11</f>
        <v>0</v>
      </c>
      <c r="F11" s="589">
        <f>SUM(F12:F18)</f>
        <v>0</v>
      </c>
      <c r="G11" s="589">
        <f>SUM(G12:G18)</f>
        <v>0</v>
      </c>
      <c r="H11" s="589">
        <f>E11-F11</f>
        <v>0</v>
      </c>
      <c r="J11" s="688"/>
      <c r="K11" s="550"/>
      <c r="L11" s="689"/>
      <c r="M11" s="689"/>
      <c r="N11" s="689"/>
      <c r="O11" s="689"/>
      <c r="P11" s="689"/>
      <c r="Q11" s="689"/>
      <c r="R11" s="682"/>
    </row>
    <row r="12" spans="1:18" s="595" customFormat="1" ht="15.75">
      <c r="A12" s="590"/>
      <c r="B12" s="591" t="s">
        <v>1069</v>
      </c>
      <c r="C12" s="592">
        <v>0</v>
      </c>
      <c r="D12" s="592">
        <v>0</v>
      </c>
      <c r="E12" s="593">
        <f t="shared" si="0"/>
        <v>0</v>
      </c>
      <c r="F12" s="592">
        <v>0</v>
      </c>
      <c r="G12" s="592">
        <v>0</v>
      </c>
      <c r="H12" s="594">
        <f t="shared" ref="H12:H75" si="1">E12-F12</f>
        <v>0</v>
      </c>
      <c r="J12" s="1333" t="s">
        <v>1165</v>
      </c>
      <c r="K12" s="1333"/>
      <c r="L12" s="690">
        <f>SUM(L13:L20)</f>
        <v>0</v>
      </c>
      <c r="M12" s="690">
        <f>SUM(M13:M20)</f>
        <v>0</v>
      </c>
      <c r="N12" s="690">
        <f>L12+M12</f>
        <v>0</v>
      </c>
      <c r="O12" s="690">
        <f>SUM(O13:O20)</f>
        <v>0</v>
      </c>
      <c r="P12" s="690">
        <f>SUM(P13:P20)</f>
        <v>0</v>
      </c>
      <c r="Q12" s="690">
        <f>IF(AND(N12&gt;=0,O12&gt;=0),(N12-O12),"-")</f>
        <v>0</v>
      </c>
      <c r="R12" s="682"/>
    </row>
    <row r="13" spans="1:18" s="595" customFormat="1" ht="15.75">
      <c r="A13" s="596"/>
      <c r="B13" s="591" t="s">
        <v>1070</v>
      </c>
      <c r="C13" s="592">
        <v>0</v>
      </c>
      <c r="D13" s="592">
        <v>0</v>
      </c>
      <c r="E13" s="593">
        <f t="shared" si="0"/>
        <v>0</v>
      </c>
      <c r="F13" s="592">
        <v>0</v>
      </c>
      <c r="G13" s="592">
        <v>0</v>
      </c>
      <c r="H13" s="594">
        <f t="shared" si="1"/>
        <v>0</v>
      </c>
      <c r="J13" s="1332" t="s">
        <v>1166</v>
      </c>
      <c r="K13" s="1332"/>
      <c r="L13" s="691">
        <v>0</v>
      </c>
      <c r="M13" s="691">
        <v>0</v>
      </c>
      <c r="N13" s="692">
        <f>L13+M13</f>
        <v>0</v>
      </c>
      <c r="O13" s="691">
        <v>0</v>
      </c>
      <c r="P13" s="691">
        <v>0</v>
      </c>
      <c r="Q13" s="692">
        <f>IF(AND(N13&gt;=0,O13&gt;=0),(N13-O13),"-")</f>
        <v>0</v>
      </c>
      <c r="R13" s="682"/>
    </row>
    <row r="14" spans="1:18" s="595" customFormat="1" ht="15.75">
      <c r="A14" s="596"/>
      <c r="B14" s="591" t="s">
        <v>1071</v>
      </c>
      <c r="C14" s="592">
        <v>0</v>
      </c>
      <c r="D14" s="592">
        <v>0</v>
      </c>
      <c r="E14" s="593">
        <f t="shared" si="0"/>
        <v>0</v>
      </c>
      <c r="F14" s="592">
        <v>0</v>
      </c>
      <c r="G14" s="592">
        <v>0</v>
      </c>
      <c r="H14" s="594">
        <f t="shared" si="1"/>
        <v>0</v>
      </c>
      <c r="J14" s="1332" t="s">
        <v>1167</v>
      </c>
      <c r="K14" s="1332"/>
      <c r="L14" s="691">
        <v>0</v>
      </c>
      <c r="M14" s="691">
        <v>0</v>
      </c>
      <c r="N14" s="692">
        <f t="shared" ref="N14:N20" si="2">L14+M14</f>
        <v>0</v>
      </c>
      <c r="O14" s="691">
        <v>0</v>
      </c>
      <c r="P14" s="691">
        <v>0</v>
      </c>
      <c r="Q14" s="692">
        <f t="shared" ref="Q14:Q19" si="3">IF(AND(N14&gt;=0,O14&gt;=0),(N14-O14),"-")</f>
        <v>0</v>
      </c>
      <c r="R14" s="682"/>
    </row>
    <row r="15" spans="1:18" s="595" customFormat="1" ht="15.75">
      <c r="A15" s="596"/>
      <c r="B15" s="591" t="s">
        <v>1072</v>
      </c>
      <c r="C15" s="592">
        <v>0</v>
      </c>
      <c r="D15" s="592">
        <v>0</v>
      </c>
      <c r="E15" s="593">
        <f t="shared" si="0"/>
        <v>0</v>
      </c>
      <c r="F15" s="592">
        <v>0</v>
      </c>
      <c r="G15" s="592">
        <v>0</v>
      </c>
      <c r="H15" s="594">
        <f t="shared" si="1"/>
        <v>0</v>
      </c>
      <c r="J15" s="1332" t="s">
        <v>1168</v>
      </c>
      <c r="K15" s="1332"/>
      <c r="L15" s="691">
        <v>0</v>
      </c>
      <c r="M15" s="691">
        <v>0</v>
      </c>
      <c r="N15" s="692">
        <f t="shared" si="2"/>
        <v>0</v>
      </c>
      <c r="O15" s="691">
        <v>0</v>
      </c>
      <c r="P15" s="691">
        <v>0</v>
      </c>
      <c r="Q15" s="692">
        <f t="shared" si="3"/>
        <v>0</v>
      </c>
      <c r="R15" s="682"/>
    </row>
    <row r="16" spans="1:18" s="595" customFormat="1" ht="15.75">
      <c r="A16" s="596"/>
      <c r="B16" s="591" t="s">
        <v>1073</v>
      </c>
      <c r="C16" s="592">
        <v>0</v>
      </c>
      <c r="D16" s="592">
        <v>0</v>
      </c>
      <c r="E16" s="593">
        <f t="shared" si="0"/>
        <v>0</v>
      </c>
      <c r="F16" s="592">
        <v>0</v>
      </c>
      <c r="G16" s="592">
        <v>0</v>
      </c>
      <c r="H16" s="594">
        <f t="shared" si="1"/>
        <v>0</v>
      </c>
      <c r="J16" s="1332" t="s">
        <v>1169</v>
      </c>
      <c r="K16" s="1332"/>
      <c r="L16" s="691">
        <v>0</v>
      </c>
      <c r="M16" s="691">
        <v>0</v>
      </c>
      <c r="N16" s="692">
        <f t="shared" si="2"/>
        <v>0</v>
      </c>
      <c r="O16" s="691">
        <v>0</v>
      </c>
      <c r="P16" s="691">
        <v>0</v>
      </c>
      <c r="Q16" s="692">
        <f t="shared" si="3"/>
        <v>0</v>
      </c>
      <c r="R16" s="682"/>
    </row>
    <row r="17" spans="1:18" s="595" customFormat="1" ht="15.75">
      <c r="A17" s="596"/>
      <c r="B17" s="591" t="s">
        <v>1074</v>
      </c>
      <c r="C17" s="592">
        <v>0</v>
      </c>
      <c r="D17" s="592">
        <v>0</v>
      </c>
      <c r="E17" s="593">
        <f t="shared" si="0"/>
        <v>0</v>
      </c>
      <c r="F17" s="592">
        <v>0</v>
      </c>
      <c r="G17" s="592">
        <v>0</v>
      </c>
      <c r="H17" s="594">
        <f t="shared" si="1"/>
        <v>0</v>
      </c>
      <c r="J17" s="1332" t="s">
        <v>1170</v>
      </c>
      <c r="K17" s="1332"/>
      <c r="L17" s="691">
        <v>0</v>
      </c>
      <c r="M17" s="691">
        <v>0</v>
      </c>
      <c r="N17" s="692">
        <f t="shared" si="2"/>
        <v>0</v>
      </c>
      <c r="O17" s="691">
        <v>0</v>
      </c>
      <c r="P17" s="691">
        <v>0</v>
      </c>
      <c r="Q17" s="692">
        <f t="shared" si="3"/>
        <v>0</v>
      </c>
      <c r="R17" s="682"/>
    </row>
    <row r="18" spans="1:18" s="595" customFormat="1" ht="15.75">
      <c r="A18" s="597"/>
      <c r="B18" s="591" t="s">
        <v>1075</v>
      </c>
      <c r="C18" s="592">
        <v>0</v>
      </c>
      <c r="D18" s="592">
        <v>0</v>
      </c>
      <c r="E18" s="593">
        <f t="shared" si="0"/>
        <v>0</v>
      </c>
      <c r="F18" s="592">
        <v>0</v>
      </c>
      <c r="G18" s="592">
        <v>0</v>
      </c>
      <c r="H18" s="594">
        <f t="shared" si="1"/>
        <v>0</v>
      </c>
      <c r="J18" s="1332" t="s">
        <v>1171</v>
      </c>
      <c r="K18" s="1332"/>
      <c r="L18" s="691">
        <v>0</v>
      </c>
      <c r="M18" s="691">
        <v>0</v>
      </c>
      <c r="N18" s="692">
        <f t="shared" si="2"/>
        <v>0</v>
      </c>
      <c r="O18" s="691">
        <v>0</v>
      </c>
      <c r="P18" s="691">
        <v>0</v>
      </c>
      <c r="Q18" s="692">
        <f t="shared" si="3"/>
        <v>0</v>
      </c>
      <c r="R18" s="682"/>
    </row>
    <row r="19" spans="1:18" ht="26.25" customHeight="1">
      <c r="A19" s="598" t="s">
        <v>594</v>
      </c>
      <c r="B19" s="588"/>
      <c r="C19" s="589">
        <f>SUM(C20:C28)</f>
        <v>0</v>
      </c>
      <c r="D19" s="589">
        <f>SUM(D20:D28)</f>
        <v>0</v>
      </c>
      <c r="E19" s="589">
        <f t="shared" si="0"/>
        <v>0</v>
      </c>
      <c r="F19" s="589">
        <f>SUM(F20:F28)</f>
        <v>0</v>
      </c>
      <c r="G19" s="589">
        <f>SUM(G20:G28)</f>
        <v>0</v>
      </c>
      <c r="H19" s="589">
        <f t="shared" si="1"/>
        <v>0</v>
      </c>
      <c r="J19" s="1388" t="s">
        <v>1172</v>
      </c>
      <c r="K19" s="1388"/>
      <c r="L19" s="691">
        <v>0</v>
      </c>
      <c r="M19" s="691">
        <v>0</v>
      </c>
      <c r="N19" s="692">
        <f t="shared" si="2"/>
        <v>0</v>
      </c>
      <c r="O19" s="691">
        <v>0</v>
      </c>
      <c r="P19" s="691">
        <v>0</v>
      </c>
      <c r="Q19" s="692">
        <f t="shared" si="3"/>
        <v>0</v>
      </c>
      <c r="R19" s="682"/>
    </row>
    <row r="20" spans="1:18" s="595" customFormat="1" ht="31.5">
      <c r="A20" s="599"/>
      <c r="B20" s="600" t="s">
        <v>1076</v>
      </c>
      <c r="C20" s="592">
        <v>0</v>
      </c>
      <c r="D20" s="592">
        <v>0</v>
      </c>
      <c r="E20" s="593">
        <f t="shared" si="0"/>
        <v>0</v>
      </c>
      <c r="F20" s="592">
        <v>0</v>
      </c>
      <c r="G20" s="592">
        <v>0</v>
      </c>
      <c r="H20" s="594">
        <f t="shared" si="1"/>
        <v>0</v>
      </c>
      <c r="J20" s="1332" t="s">
        <v>1173</v>
      </c>
      <c r="K20" s="1332"/>
      <c r="L20" s="691">
        <v>0</v>
      </c>
      <c r="M20" s="691">
        <v>0</v>
      </c>
      <c r="N20" s="692">
        <f t="shared" si="2"/>
        <v>0</v>
      </c>
      <c r="O20" s="691">
        <v>0</v>
      </c>
      <c r="P20" s="691">
        <v>0</v>
      </c>
      <c r="Q20" s="692">
        <f>IF(AND(N20&gt;=0,O20&gt;=0),(N20-O20),"-")</f>
        <v>0</v>
      </c>
      <c r="R20" s="682"/>
    </row>
    <row r="21" spans="1:18" s="595" customFormat="1" ht="15.75">
      <c r="A21" s="601"/>
      <c r="B21" s="591" t="s">
        <v>1077</v>
      </c>
      <c r="C21" s="592">
        <v>0</v>
      </c>
      <c r="D21" s="592">
        <v>0</v>
      </c>
      <c r="E21" s="593">
        <f t="shared" si="0"/>
        <v>0</v>
      </c>
      <c r="F21" s="592">
        <v>0</v>
      </c>
      <c r="G21" s="592">
        <v>0</v>
      </c>
      <c r="H21" s="594">
        <f t="shared" si="1"/>
        <v>0</v>
      </c>
      <c r="J21" s="693"/>
      <c r="K21" s="694"/>
      <c r="L21" s="695"/>
      <c r="M21" s="695"/>
      <c r="N21" s="695"/>
      <c r="O21" s="695"/>
      <c r="P21" s="695"/>
      <c r="Q21" s="695"/>
      <c r="R21" s="682"/>
    </row>
    <row r="22" spans="1:18" s="595" customFormat="1" ht="15.75">
      <c r="A22" s="601"/>
      <c r="B22" s="591" t="s">
        <v>1078</v>
      </c>
      <c r="C22" s="592">
        <v>0</v>
      </c>
      <c r="D22" s="592">
        <v>0</v>
      </c>
      <c r="E22" s="593">
        <f t="shared" si="0"/>
        <v>0</v>
      </c>
      <c r="F22" s="592">
        <v>0</v>
      </c>
      <c r="G22" s="592">
        <v>0</v>
      </c>
      <c r="H22" s="594">
        <f t="shared" si="1"/>
        <v>0</v>
      </c>
      <c r="J22" s="1333" t="s">
        <v>1174</v>
      </c>
      <c r="K22" s="1333"/>
      <c r="L22" s="690">
        <f>SUM(L23:L29)</f>
        <v>0</v>
      </c>
      <c r="M22" s="690">
        <f>SUM(M23:M29)</f>
        <v>0</v>
      </c>
      <c r="N22" s="690">
        <f>L22+M22</f>
        <v>0</v>
      </c>
      <c r="O22" s="690">
        <f>SUM(O23:O29)</f>
        <v>0</v>
      </c>
      <c r="P22" s="690">
        <f>SUM(P23:P29)</f>
        <v>0</v>
      </c>
      <c r="Q22" s="690">
        <f>IF(AND(N22&gt;=0,O22&gt;=0),(N22-O22),"-")</f>
        <v>0</v>
      </c>
      <c r="R22" s="682"/>
    </row>
    <row r="23" spans="1:18" s="595" customFormat="1" ht="15.75">
      <c r="A23" s="601"/>
      <c r="B23" s="591" t="s">
        <v>1079</v>
      </c>
      <c r="C23" s="592">
        <v>0</v>
      </c>
      <c r="D23" s="592">
        <v>0</v>
      </c>
      <c r="E23" s="593">
        <f t="shared" si="0"/>
        <v>0</v>
      </c>
      <c r="F23" s="592">
        <v>0</v>
      </c>
      <c r="G23" s="592">
        <v>0</v>
      </c>
      <c r="H23" s="594">
        <f t="shared" si="1"/>
        <v>0</v>
      </c>
      <c r="J23" s="1332" t="s">
        <v>1175</v>
      </c>
      <c r="K23" s="1332"/>
      <c r="L23" s="696">
        <v>0</v>
      </c>
      <c r="M23" s="696">
        <v>0</v>
      </c>
      <c r="N23" s="692">
        <f t="shared" ref="N23:N29" si="4">L23+M23</f>
        <v>0</v>
      </c>
      <c r="O23" s="696">
        <v>0</v>
      </c>
      <c r="P23" s="696">
        <v>0</v>
      </c>
      <c r="Q23" s="692">
        <f>IF(AND(N23&gt;=0,O23&gt;=0),(N23-O23),"-")</f>
        <v>0</v>
      </c>
      <c r="R23" s="682"/>
    </row>
    <row r="24" spans="1:18" s="595" customFormat="1" ht="15.75">
      <c r="A24" s="601"/>
      <c r="B24" s="591" t="s">
        <v>1080</v>
      </c>
      <c r="C24" s="592">
        <v>0</v>
      </c>
      <c r="D24" s="592">
        <v>0</v>
      </c>
      <c r="E24" s="593">
        <f t="shared" si="0"/>
        <v>0</v>
      </c>
      <c r="F24" s="592">
        <v>0</v>
      </c>
      <c r="G24" s="592">
        <v>0</v>
      </c>
      <c r="H24" s="594">
        <f t="shared" si="1"/>
        <v>0</v>
      </c>
      <c r="J24" s="1332" t="s">
        <v>1176</v>
      </c>
      <c r="K24" s="1332"/>
      <c r="L24" s="696">
        <v>0</v>
      </c>
      <c r="M24" s="696">
        <v>0</v>
      </c>
      <c r="N24" s="692">
        <f t="shared" si="4"/>
        <v>0</v>
      </c>
      <c r="O24" s="696">
        <v>0</v>
      </c>
      <c r="P24" s="696">
        <v>0</v>
      </c>
      <c r="Q24" s="692">
        <f t="shared" ref="Q24:Q29" si="5">IF(AND(N24&gt;=0,O24&gt;=0),(N24-O24),"-")</f>
        <v>0</v>
      </c>
      <c r="R24" s="682"/>
    </row>
    <row r="25" spans="1:18" s="595" customFormat="1" ht="15.75">
      <c r="A25" s="601"/>
      <c r="B25" s="591" t="s">
        <v>1081</v>
      </c>
      <c r="C25" s="592">
        <v>0</v>
      </c>
      <c r="D25" s="592">
        <v>0</v>
      </c>
      <c r="E25" s="593">
        <f t="shared" si="0"/>
        <v>0</v>
      </c>
      <c r="F25" s="592">
        <v>0</v>
      </c>
      <c r="G25" s="592">
        <v>0</v>
      </c>
      <c r="H25" s="594">
        <f t="shared" si="1"/>
        <v>0</v>
      </c>
      <c r="J25" s="1332" t="s">
        <v>1177</v>
      </c>
      <c r="K25" s="1332"/>
      <c r="L25" s="696">
        <v>0</v>
      </c>
      <c r="M25" s="696">
        <v>0</v>
      </c>
      <c r="N25" s="692">
        <f t="shared" si="4"/>
        <v>0</v>
      </c>
      <c r="O25" s="696">
        <v>0</v>
      </c>
      <c r="P25" s="696">
        <v>0</v>
      </c>
      <c r="Q25" s="692">
        <f t="shared" si="5"/>
        <v>0</v>
      </c>
      <c r="R25" s="682"/>
    </row>
    <row r="26" spans="1:18" s="595" customFormat="1" ht="24" customHeight="1">
      <c r="A26" s="601"/>
      <c r="B26" s="591" t="s">
        <v>1082</v>
      </c>
      <c r="C26" s="592">
        <v>0</v>
      </c>
      <c r="D26" s="592">
        <v>0</v>
      </c>
      <c r="E26" s="593">
        <f t="shared" si="0"/>
        <v>0</v>
      </c>
      <c r="F26" s="592">
        <v>0</v>
      </c>
      <c r="G26" s="592">
        <v>0</v>
      </c>
      <c r="H26" s="594">
        <f t="shared" si="1"/>
        <v>0</v>
      </c>
      <c r="J26" s="1388" t="s">
        <v>1178</v>
      </c>
      <c r="K26" s="1388"/>
      <c r="L26" s="696">
        <v>0</v>
      </c>
      <c r="M26" s="696">
        <v>0</v>
      </c>
      <c r="N26" s="692">
        <f t="shared" si="4"/>
        <v>0</v>
      </c>
      <c r="O26" s="696">
        <v>0</v>
      </c>
      <c r="P26" s="696">
        <v>0</v>
      </c>
      <c r="Q26" s="692">
        <f t="shared" si="5"/>
        <v>0</v>
      </c>
      <c r="R26" s="682"/>
    </row>
    <row r="27" spans="1:18" s="595" customFormat="1" ht="15.75">
      <c r="A27" s="601"/>
      <c r="B27" s="591" t="s">
        <v>1083</v>
      </c>
      <c r="C27" s="592">
        <v>0</v>
      </c>
      <c r="D27" s="592">
        <v>0</v>
      </c>
      <c r="E27" s="593">
        <f t="shared" si="0"/>
        <v>0</v>
      </c>
      <c r="F27" s="592">
        <v>0</v>
      </c>
      <c r="G27" s="592">
        <v>0</v>
      </c>
      <c r="H27" s="594">
        <f t="shared" si="1"/>
        <v>0</v>
      </c>
      <c r="J27" s="1332" t="s">
        <v>1179</v>
      </c>
      <c r="K27" s="1332"/>
      <c r="L27" s="696">
        <v>0</v>
      </c>
      <c r="M27" s="696">
        <v>0</v>
      </c>
      <c r="N27" s="692">
        <f t="shared" si="4"/>
        <v>0</v>
      </c>
      <c r="O27" s="696">
        <v>0</v>
      </c>
      <c r="P27" s="696">
        <v>0</v>
      </c>
      <c r="Q27" s="692">
        <f t="shared" si="5"/>
        <v>0</v>
      </c>
      <c r="R27" s="682"/>
    </row>
    <row r="28" spans="1:18" s="595" customFormat="1" ht="15.75">
      <c r="A28" s="602"/>
      <c r="B28" s="591" t="s">
        <v>1084</v>
      </c>
      <c r="C28" s="592">
        <v>0</v>
      </c>
      <c r="D28" s="592">
        <v>0</v>
      </c>
      <c r="E28" s="593">
        <f t="shared" si="0"/>
        <v>0</v>
      </c>
      <c r="F28" s="592">
        <v>0</v>
      </c>
      <c r="G28" s="592">
        <v>0</v>
      </c>
      <c r="H28" s="594">
        <f t="shared" si="1"/>
        <v>0</v>
      </c>
      <c r="J28" s="1332" t="s">
        <v>1180</v>
      </c>
      <c r="K28" s="1332"/>
      <c r="L28" s="696">
        <v>0</v>
      </c>
      <c r="M28" s="696">
        <v>0</v>
      </c>
      <c r="N28" s="692">
        <f t="shared" si="4"/>
        <v>0</v>
      </c>
      <c r="O28" s="696">
        <v>0</v>
      </c>
      <c r="P28" s="696">
        <v>0</v>
      </c>
      <c r="Q28" s="692">
        <f t="shared" si="5"/>
        <v>0</v>
      </c>
      <c r="R28" s="682"/>
    </row>
    <row r="29" spans="1:18">
      <c r="A29" s="598" t="s">
        <v>614</v>
      </c>
      <c r="B29" s="588"/>
      <c r="C29" s="589">
        <f>SUM(C30:C38)</f>
        <v>0</v>
      </c>
      <c r="D29" s="589">
        <f>SUM(D30:D38)</f>
        <v>0</v>
      </c>
      <c r="E29" s="589">
        <f t="shared" si="0"/>
        <v>0</v>
      </c>
      <c r="F29" s="589">
        <f>SUM(F30:F38)</f>
        <v>0</v>
      </c>
      <c r="G29" s="589">
        <f>SUM(G30:G38)</f>
        <v>0</v>
      </c>
      <c r="H29" s="589">
        <f t="shared" si="1"/>
        <v>0</v>
      </c>
      <c r="J29" s="1332" t="s">
        <v>1181</v>
      </c>
      <c r="K29" s="1332"/>
      <c r="L29" s="696">
        <v>0</v>
      </c>
      <c r="M29" s="696">
        <v>0</v>
      </c>
      <c r="N29" s="692">
        <f t="shared" si="4"/>
        <v>0</v>
      </c>
      <c r="O29" s="696">
        <v>0</v>
      </c>
      <c r="P29" s="696">
        <v>0</v>
      </c>
      <c r="Q29" s="692">
        <f t="shared" si="5"/>
        <v>0</v>
      </c>
      <c r="R29" s="682"/>
    </row>
    <row r="30" spans="1:18" s="595" customFormat="1" ht="15.75">
      <c r="A30" s="590"/>
      <c r="B30" s="591" t="s">
        <v>1085</v>
      </c>
      <c r="C30" s="592">
        <v>0</v>
      </c>
      <c r="D30" s="592">
        <v>0</v>
      </c>
      <c r="E30" s="593">
        <f t="shared" si="0"/>
        <v>0</v>
      </c>
      <c r="F30" s="592">
        <v>0</v>
      </c>
      <c r="G30" s="592">
        <v>0</v>
      </c>
      <c r="H30" s="594">
        <f t="shared" si="1"/>
        <v>0</v>
      </c>
      <c r="J30" s="693"/>
      <c r="K30" s="694"/>
      <c r="L30" s="697"/>
      <c r="M30" s="697"/>
      <c r="N30" s="695"/>
      <c r="O30" s="697"/>
      <c r="P30" s="697"/>
      <c r="Q30" s="697"/>
      <c r="R30" s="682"/>
    </row>
    <row r="31" spans="1:18" s="595" customFormat="1" ht="15.75">
      <c r="A31" s="596"/>
      <c r="B31" s="591" t="s">
        <v>1086</v>
      </c>
      <c r="C31" s="592">
        <v>0</v>
      </c>
      <c r="D31" s="592">
        <v>0</v>
      </c>
      <c r="E31" s="593">
        <f t="shared" si="0"/>
        <v>0</v>
      </c>
      <c r="F31" s="592">
        <v>0</v>
      </c>
      <c r="G31" s="592">
        <v>0</v>
      </c>
      <c r="H31" s="594">
        <f t="shared" si="1"/>
        <v>0</v>
      </c>
      <c r="J31" s="1333" t="s">
        <v>1182</v>
      </c>
      <c r="K31" s="1333"/>
      <c r="L31" s="698">
        <f>SUM(L32:L40)</f>
        <v>0</v>
      </c>
      <c r="M31" s="698">
        <f>SUM(M32:M40)</f>
        <v>0</v>
      </c>
      <c r="N31" s="698">
        <f>L31+M31</f>
        <v>0</v>
      </c>
      <c r="O31" s="698">
        <f>SUM(O32:O40)</f>
        <v>0</v>
      </c>
      <c r="P31" s="698">
        <f>SUM(P32:P40)</f>
        <v>0</v>
      </c>
      <c r="Q31" s="698">
        <f>IF(AND(N31&gt;=0,O31&gt;=0),(N31-O31),"-")</f>
        <v>0</v>
      </c>
      <c r="R31" s="682"/>
    </row>
    <row r="32" spans="1:18" s="595" customFormat="1" ht="24.75" customHeight="1">
      <c r="A32" s="596"/>
      <c r="B32" s="591" t="s">
        <v>1087</v>
      </c>
      <c r="C32" s="592">
        <v>0</v>
      </c>
      <c r="D32" s="592">
        <v>0</v>
      </c>
      <c r="E32" s="593">
        <f t="shared" si="0"/>
        <v>0</v>
      </c>
      <c r="F32" s="592">
        <v>0</v>
      </c>
      <c r="G32" s="592">
        <v>0</v>
      </c>
      <c r="H32" s="594">
        <f t="shared" si="1"/>
        <v>0</v>
      </c>
      <c r="J32" s="1388" t="s">
        <v>1183</v>
      </c>
      <c r="K32" s="1388"/>
      <c r="L32" s="696">
        <v>0</v>
      </c>
      <c r="M32" s="696">
        <v>0</v>
      </c>
      <c r="N32" s="692">
        <f t="shared" ref="N32:N40" si="6">L32+M32</f>
        <v>0</v>
      </c>
      <c r="O32" s="696">
        <v>0</v>
      </c>
      <c r="P32" s="696">
        <v>0</v>
      </c>
      <c r="Q32" s="692">
        <f t="shared" ref="Q32:Q40" si="7">IF(AND(N32&gt;=0,O32&gt;=0),(N32-O32),"-")</f>
        <v>0</v>
      </c>
      <c r="R32" s="682"/>
    </row>
    <row r="33" spans="1:18" s="595" customFormat="1" ht="15.75">
      <c r="A33" s="596"/>
      <c r="B33" s="591" t="s">
        <v>1088</v>
      </c>
      <c r="C33" s="592">
        <v>0</v>
      </c>
      <c r="D33" s="592">
        <v>0</v>
      </c>
      <c r="E33" s="593">
        <f t="shared" si="0"/>
        <v>0</v>
      </c>
      <c r="F33" s="592">
        <v>0</v>
      </c>
      <c r="G33" s="592">
        <v>0</v>
      </c>
      <c r="H33" s="594">
        <f t="shared" si="1"/>
        <v>0</v>
      </c>
      <c r="J33" s="1332" t="s">
        <v>1184</v>
      </c>
      <c r="K33" s="1332"/>
      <c r="L33" s="696">
        <v>0</v>
      </c>
      <c r="M33" s="696">
        <v>0</v>
      </c>
      <c r="N33" s="692">
        <f t="shared" si="6"/>
        <v>0</v>
      </c>
      <c r="O33" s="696">
        <v>0</v>
      </c>
      <c r="P33" s="696">
        <v>0</v>
      </c>
      <c r="Q33" s="692">
        <f t="shared" si="7"/>
        <v>0</v>
      </c>
      <c r="R33" s="682"/>
    </row>
    <row r="34" spans="1:18" s="595" customFormat="1" ht="15.75">
      <c r="A34" s="596"/>
      <c r="B34" s="591" t="s">
        <v>1089</v>
      </c>
      <c r="C34" s="592">
        <v>0</v>
      </c>
      <c r="D34" s="592">
        <v>0</v>
      </c>
      <c r="E34" s="593">
        <f t="shared" si="0"/>
        <v>0</v>
      </c>
      <c r="F34" s="592">
        <v>0</v>
      </c>
      <c r="G34" s="592">
        <v>0</v>
      </c>
      <c r="H34" s="594">
        <f t="shared" si="1"/>
        <v>0</v>
      </c>
      <c r="J34" s="1332" t="s">
        <v>1185</v>
      </c>
      <c r="K34" s="1332"/>
      <c r="L34" s="696">
        <v>0</v>
      </c>
      <c r="M34" s="696">
        <v>0</v>
      </c>
      <c r="N34" s="692">
        <f t="shared" si="6"/>
        <v>0</v>
      </c>
      <c r="O34" s="696">
        <v>0</v>
      </c>
      <c r="P34" s="696">
        <v>0</v>
      </c>
      <c r="Q34" s="692">
        <f t="shared" si="7"/>
        <v>0</v>
      </c>
      <c r="R34" s="682"/>
    </row>
    <row r="35" spans="1:18" s="595" customFormat="1" ht="15.75">
      <c r="A35" s="596"/>
      <c r="B35" s="591" t="s">
        <v>1090</v>
      </c>
      <c r="C35" s="592">
        <v>0</v>
      </c>
      <c r="D35" s="592">
        <v>0</v>
      </c>
      <c r="E35" s="593">
        <f t="shared" si="0"/>
        <v>0</v>
      </c>
      <c r="F35" s="592">
        <v>0</v>
      </c>
      <c r="G35" s="592">
        <v>0</v>
      </c>
      <c r="H35" s="594">
        <f t="shared" si="1"/>
        <v>0</v>
      </c>
      <c r="J35" s="1332" t="s">
        <v>1186</v>
      </c>
      <c r="K35" s="1332"/>
      <c r="L35" s="696">
        <v>0</v>
      </c>
      <c r="M35" s="696">
        <v>0</v>
      </c>
      <c r="N35" s="692">
        <f t="shared" si="6"/>
        <v>0</v>
      </c>
      <c r="O35" s="696">
        <v>0</v>
      </c>
      <c r="P35" s="696">
        <v>0</v>
      </c>
      <c r="Q35" s="692">
        <f t="shared" si="7"/>
        <v>0</v>
      </c>
      <c r="R35" s="682"/>
    </row>
    <row r="36" spans="1:18" s="595" customFormat="1" ht="15.75">
      <c r="A36" s="596"/>
      <c r="B36" s="591" t="s">
        <v>1091</v>
      </c>
      <c r="C36" s="592">
        <v>0</v>
      </c>
      <c r="D36" s="592">
        <v>0</v>
      </c>
      <c r="E36" s="593">
        <f t="shared" si="0"/>
        <v>0</v>
      </c>
      <c r="F36" s="592">
        <v>0</v>
      </c>
      <c r="G36" s="592">
        <v>0</v>
      </c>
      <c r="H36" s="594">
        <f t="shared" si="1"/>
        <v>0</v>
      </c>
      <c r="J36" s="1332" t="s">
        <v>1187</v>
      </c>
      <c r="K36" s="1332"/>
      <c r="L36" s="696">
        <v>0</v>
      </c>
      <c r="M36" s="696">
        <v>0</v>
      </c>
      <c r="N36" s="692">
        <f t="shared" si="6"/>
        <v>0</v>
      </c>
      <c r="O36" s="696">
        <v>0</v>
      </c>
      <c r="P36" s="696">
        <v>0</v>
      </c>
      <c r="Q36" s="692">
        <f t="shared" si="7"/>
        <v>0</v>
      </c>
      <c r="R36" s="682"/>
    </row>
    <row r="37" spans="1:18" s="595" customFormat="1" ht="15.75">
      <c r="A37" s="596"/>
      <c r="B37" s="591" t="s">
        <v>1092</v>
      </c>
      <c r="C37" s="592">
        <v>0</v>
      </c>
      <c r="D37" s="592">
        <v>0</v>
      </c>
      <c r="E37" s="593">
        <f t="shared" si="0"/>
        <v>0</v>
      </c>
      <c r="F37" s="592">
        <v>0</v>
      </c>
      <c r="G37" s="592">
        <v>0</v>
      </c>
      <c r="H37" s="594">
        <f t="shared" si="1"/>
        <v>0</v>
      </c>
      <c r="J37" s="1332" t="s">
        <v>1188</v>
      </c>
      <c r="K37" s="1332"/>
      <c r="L37" s="696">
        <v>0</v>
      </c>
      <c r="M37" s="696">
        <v>0</v>
      </c>
      <c r="N37" s="692">
        <f t="shared" si="6"/>
        <v>0</v>
      </c>
      <c r="O37" s="696">
        <v>0</v>
      </c>
      <c r="P37" s="696">
        <v>0</v>
      </c>
      <c r="Q37" s="692">
        <f t="shared" si="7"/>
        <v>0</v>
      </c>
      <c r="R37" s="682"/>
    </row>
    <row r="38" spans="1:18" s="595" customFormat="1" ht="15.75">
      <c r="A38" s="597"/>
      <c r="B38" s="591" t="s">
        <v>1093</v>
      </c>
      <c r="C38" s="592">
        <v>0</v>
      </c>
      <c r="D38" s="592">
        <v>0</v>
      </c>
      <c r="E38" s="593">
        <f t="shared" si="0"/>
        <v>0</v>
      </c>
      <c r="F38" s="592">
        <v>0</v>
      </c>
      <c r="G38" s="592">
        <v>0</v>
      </c>
      <c r="H38" s="594">
        <f t="shared" si="1"/>
        <v>0</v>
      </c>
      <c r="J38" s="1332" t="s">
        <v>1189</v>
      </c>
      <c r="K38" s="1332"/>
      <c r="L38" s="696">
        <v>0</v>
      </c>
      <c r="M38" s="696">
        <v>0</v>
      </c>
      <c r="N38" s="692">
        <f t="shared" si="6"/>
        <v>0</v>
      </c>
      <c r="O38" s="696">
        <v>0</v>
      </c>
      <c r="P38" s="696">
        <v>0</v>
      </c>
      <c r="Q38" s="692">
        <f t="shared" si="7"/>
        <v>0</v>
      </c>
      <c r="R38" s="682"/>
    </row>
    <row r="39" spans="1:18">
      <c r="A39" s="598" t="s">
        <v>1094</v>
      </c>
      <c r="B39" s="588"/>
      <c r="C39" s="589">
        <f>SUM(C40:C48)</f>
        <v>0</v>
      </c>
      <c r="D39" s="589">
        <f>SUM(D40:D48)</f>
        <v>0</v>
      </c>
      <c r="E39" s="589">
        <f t="shared" si="0"/>
        <v>0</v>
      </c>
      <c r="F39" s="589">
        <f>SUM(F40:F48)</f>
        <v>0</v>
      </c>
      <c r="G39" s="589">
        <f>SUM(G40:G48)</f>
        <v>0</v>
      </c>
      <c r="H39" s="589">
        <f t="shared" si="1"/>
        <v>0</v>
      </c>
      <c r="J39" s="1332" t="s">
        <v>1190</v>
      </c>
      <c r="K39" s="1332"/>
      <c r="L39" s="696">
        <v>0</v>
      </c>
      <c r="M39" s="696">
        <v>0</v>
      </c>
      <c r="N39" s="692">
        <f t="shared" si="6"/>
        <v>0</v>
      </c>
      <c r="O39" s="696">
        <v>0</v>
      </c>
      <c r="P39" s="696">
        <v>0</v>
      </c>
      <c r="Q39" s="692">
        <f t="shared" si="7"/>
        <v>0</v>
      </c>
      <c r="R39" s="682"/>
    </row>
    <row r="40" spans="1:18" s="595" customFormat="1" ht="15.75">
      <c r="A40" s="590"/>
      <c r="B40" s="591" t="s">
        <v>837</v>
      </c>
      <c r="C40" s="592">
        <v>0</v>
      </c>
      <c r="D40" s="592">
        <v>0</v>
      </c>
      <c r="E40" s="593">
        <f t="shared" si="0"/>
        <v>0</v>
      </c>
      <c r="F40" s="592">
        <v>0</v>
      </c>
      <c r="G40" s="592">
        <v>0</v>
      </c>
      <c r="H40" s="594">
        <f t="shared" si="1"/>
        <v>0</v>
      </c>
      <c r="J40" s="1332" t="s">
        <v>1191</v>
      </c>
      <c r="K40" s="1332"/>
      <c r="L40" s="696">
        <v>0</v>
      </c>
      <c r="M40" s="696">
        <v>0</v>
      </c>
      <c r="N40" s="692">
        <f t="shared" si="6"/>
        <v>0</v>
      </c>
      <c r="O40" s="696">
        <v>0</v>
      </c>
      <c r="P40" s="696">
        <v>0</v>
      </c>
      <c r="Q40" s="692">
        <f t="shared" si="7"/>
        <v>0</v>
      </c>
      <c r="R40" s="682"/>
    </row>
    <row r="41" spans="1:18" s="595" customFormat="1" ht="15.75">
      <c r="A41" s="596"/>
      <c r="B41" s="591" t="s">
        <v>1095</v>
      </c>
      <c r="C41" s="592">
        <v>0</v>
      </c>
      <c r="D41" s="592">
        <v>0</v>
      </c>
      <c r="E41" s="593">
        <f t="shared" si="0"/>
        <v>0</v>
      </c>
      <c r="F41" s="592">
        <v>0</v>
      </c>
      <c r="G41" s="592">
        <v>0</v>
      </c>
      <c r="H41" s="594">
        <f t="shared" si="1"/>
        <v>0</v>
      </c>
      <c r="J41" s="693"/>
      <c r="K41" s="694"/>
      <c r="L41" s="697"/>
      <c r="M41" s="697"/>
      <c r="N41" s="697"/>
      <c r="O41" s="697"/>
      <c r="P41" s="697"/>
      <c r="Q41" s="697"/>
      <c r="R41" s="682"/>
    </row>
    <row r="42" spans="1:18" s="595" customFormat="1" ht="15.75">
      <c r="A42" s="596"/>
      <c r="B42" s="591" t="s">
        <v>967</v>
      </c>
      <c r="C42" s="592">
        <v>0</v>
      </c>
      <c r="D42" s="592">
        <v>0</v>
      </c>
      <c r="E42" s="593">
        <f t="shared" si="0"/>
        <v>0</v>
      </c>
      <c r="F42" s="592">
        <v>0</v>
      </c>
      <c r="G42" s="592">
        <v>0</v>
      </c>
      <c r="H42" s="594">
        <f t="shared" si="1"/>
        <v>0</v>
      </c>
      <c r="J42" s="1333" t="s">
        <v>1192</v>
      </c>
      <c r="K42" s="1333"/>
      <c r="L42" s="698">
        <f>SUM(L43:L46)</f>
        <v>0</v>
      </c>
      <c r="M42" s="698">
        <f>SUM(M43:M46)</f>
        <v>0</v>
      </c>
      <c r="N42" s="698">
        <f>L42+M42</f>
        <v>0</v>
      </c>
      <c r="O42" s="699">
        <f>SUM(O43:O46)</f>
        <v>0</v>
      </c>
      <c r="P42" s="698">
        <f>SUM(P43:P46)</f>
        <v>0</v>
      </c>
      <c r="Q42" s="698">
        <f>IF(AND(N42&gt;=0,O42&gt;=0),(N42-O42),"-")</f>
        <v>0</v>
      </c>
      <c r="R42" s="682"/>
    </row>
    <row r="43" spans="1:18" s="595" customFormat="1" ht="24" customHeight="1">
      <c r="A43" s="596"/>
      <c r="B43" s="591" t="s">
        <v>843</v>
      </c>
      <c r="C43" s="592">
        <v>0</v>
      </c>
      <c r="D43" s="592">
        <v>0</v>
      </c>
      <c r="E43" s="593">
        <f t="shared" si="0"/>
        <v>0</v>
      </c>
      <c r="F43" s="592">
        <v>0</v>
      </c>
      <c r="G43" s="592">
        <v>0</v>
      </c>
      <c r="H43" s="594">
        <f t="shared" si="1"/>
        <v>0</v>
      </c>
      <c r="J43" s="1388" t="s">
        <v>1193</v>
      </c>
      <c r="K43" s="1388"/>
      <c r="L43" s="696">
        <v>0</v>
      </c>
      <c r="M43" s="696">
        <v>0</v>
      </c>
      <c r="N43" s="692">
        <f>L43+M43</f>
        <v>0</v>
      </c>
      <c r="O43" s="696">
        <v>0</v>
      </c>
      <c r="P43" s="696">
        <v>0</v>
      </c>
      <c r="Q43" s="692">
        <f>IF(AND(N43&gt;=0,O43&gt;=0),(N43-O43),"-")</f>
        <v>0</v>
      </c>
      <c r="R43" s="682"/>
    </row>
    <row r="44" spans="1:18" s="595" customFormat="1" ht="36" customHeight="1">
      <c r="A44" s="596"/>
      <c r="B44" s="591" t="s">
        <v>845</v>
      </c>
      <c r="C44" s="592">
        <v>0</v>
      </c>
      <c r="D44" s="592">
        <v>0</v>
      </c>
      <c r="E44" s="593">
        <f t="shared" si="0"/>
        <v>0</v>
      </c>
      <c r="F44" s="592">
        <v>0</v>
      </c>
      <c r="G44" s="592">
        <v>0</v>
      </c>
      <c r="H44" s="594">
        <f t="shared" si="1"/>
        <v>0</v>
      </c>
      <c r="J44" s="1388" t="s">
        <v>1194</v>
      </c>
      <c r="K44" s="1388"/>
      <c r="L44" s="696">
        <v>0</v>
      </c>
      <c r="M44" s="696">
        <v>0</v>
      </c>
      <c r="N44" s="692">
        <f>L44+M44</f>
        <v>0</v>
      </c>
      <c r="O44" s="696">
        <v>0</v>
      </c>
      <c r="P44" s="696">
        <v>0</v>
      </c>
      <c r="Q44" s="692">
        <f>IF(AND(N44&gt;=0,O44&gt;=0),(N44-O44),"-")</f>
        <v>0</v>
      </c>
      <c r="R44" s="682"/>
    </row>
    <row r="45" spans="1:18" s="595" customFormat="1" ht="15.75">
      <c r="A45" s="596"/>
      <c r="B45" s="591" t="s">
        <v>1412</v>
      </c>
      <c r="C45" s="592">
        <v>0</v>
      </c>
      <c r="D45" s="592">
        <v>0</v>
      </c>
      <c r="E45" s="593">
        <f t="shared" si="0"/>
        <v>0</v>
      </c>
      <c r="F45" s="592">
        <v>0</v>
      </c>
      <c r="G45" s="592">
        <v>0</v>
      </c>
      <c r="H45" s="594">
        <f t="shared" si="1"/>
        <v>0</v>
      </c>
      <c r="J45" s="1332" t="s">
        <v>1195</v>
      </c>
      <c r="K45" s="1332"/>
      <c r="L45" s="696">
        <v>0</v>
      </c>
      <c r="M45" s="696">
        <v>0</v>
      </c>
      <c r="N45" s="692">
        <f>L45+M45</f>
        <v>0</v>
      </c>
      <c r="O45" s="696">
        <v>0</v>
      </c>
      <c r="P45" s="696">
        <v>0</v>
      </c>
      <c r="Q45" s="692">
        <f>IF(AND(N45&gt;=0,O45&gt;=0),(N45-O45),"-")</f>
        <v>0</v>
      </c>
      <c r="R45" s="682"/>
    </row>
    <row r="46" spans="1:18" s="595" customFormat="1" ht="15.75">
      <c r="A46" s="596"/>
      <c r="B46" s="591" t="s">
        <v>847</v>
      </c>
      <c r="C46" s="592">
        <v>0</v>
      </c>
      <c r="D46" s="592">
        <v>0</v>
      </c>
      <c r="E46" s="593">
        <f t="shared" si="0"/>
        <v>0</v>
      </c>
      <c r="F46" s="592">
        <v>0</v>
      </c>
      <c r="G46" s="592">
        <v>0</v>
      </c>
      <c r="H46" s="594">
        <f t="shared" si="1"/>
        <v>0</v>
      </c>
      <c r="J46" s="1332" t="s">
        <v>1196</v>
      </c>
      <c r="K46" s="1332"/>
      <c r="L46" s="696">
        <v>0</v>
      </c>
      <c r="M46" s="696">
        <v>0</v>
      </c>
      <c r="N46" s="692">
        <f>L46+M46</f>
        <v>0</v>
      </c>
      <c r="O46" s="696">
        <v>0</v>
      </c>
      <c r="P46" s="696">
        <v>0</v>
      </c>
      <c r="Q46" s="692">
        <f>IF(AND(N46&gt;=0,O46&gt;=0),(N46-O46),"-")</f>
        <v>0</v>
      </c>
      <c r="R46" s="682"/>
    </row>
    <row r="47" spans="1:18" s="595" customFormat="1" ht="15.75">
      <c r="A47" s="596"/>
      <c r="B47" s="591" t="s">
        <v>849</v>
      </c>
      <c r="C47" s="592">
        <v>0</v>
      </c>
      <c r="D47" s="592">
        <v>0</v>
      </c>
      <c r="E47" s="593">
        <f t="shared" si="0"/>
        <v>0</v>
      </c>
      <c r="F47" s="592">
        <v>0</v>
      </c>
      <c r="G47" s="592">
        <v>0</v>
      </c>
      <c r="H47" s="594">
        <f t="shared" si="1"/>
        <v>0</v>
      </c>
      <c r="J47" s="700"/>
      <c r="K47" s="701"/>
      <c r="L47" s="702"/>
      <c r="M47" s="702"/>
      <c r="N47" s="702"/>
      <c r="O47" s="702"/>
      <c r="P47" s="702"/>
      <c r="Q47" s="702"/>
      <c r="R47" s="682"/>
    </row>
    <row r="48" spans="1:18" s="595" customFormat="1" ht="15.75">
      <c r="A48" s="597"/>
      <c r="B48" s="591" t="s">
        <v>850</v>
      </c>
      <c r="C48" s="592">
        <v>0</v>
      </c>
      <c r="D48" s="592">
        <v>0</v>
      </c>
      <c r="E48" s="593">
        <f t="shared" si="0"/>
        <v>0</v>
      </c>
      <c r="F48" s="592">
        <v>0</v>
      </c>
      <c r="G48" s="592">
        <v>0</v>
      </c>
      <c r="H48" s="594">
        <f t="shared" si="1"/>
        <v>0</v>
      </c>
      <c r="J48" s="703"/>
      <c r="K48" s="704" t="s">
        <v>1135</v>
      </c>
      <c r="L48" s="715">
        <f>SUM(L12,L22,L31,L42)</f>
        <v>0</v>
      </c>
      <c r="M48" s="714">
        <f>SUM(M12,M22,M31,M42)</f>
        <v>0</v>
      </c>
      <c r="N48" s="705">
        <f>L48+M48</f>
        <v>0</v>
      </c>
      <c r="O48" s="711">
        <f>SUM(O12,O22,O31,O42)</f>
        <v>0</v>
      </c>
      <c r="P48" s="709">
        <f>SUM(P12,P22,P31,P42)</f>
        <v>0</v>
      </c>
      <c r="Q48" s="705">
        <f>IF(AND(N48&gt;=0,O48&gt;=0),(N48-O48),"-")</f>
        <v>0</v>
      </c>
      <c r="R48" s="682"/>
    </row>
    <row r="49" spans="1:18">
      <c r="A49" s="598" t="s">
        <v>1096</v>
      </c>
      <c r="B49" s="603"/>
      <c r="C49" s="589">
        <f>SUM(C50:C58)</f>
        <v>0</v>
      </c>
      <c r="D49" s="589">
        <f>SUM(D50:D58)</f>
        <v>0</v>
      </c>
      <c r="E49" s="589">
        <f t="shared" si="0"/>
        <v>0</v>
      </c>
      <c r="F49" s="589">
        <f>SUM(F50:F58)</f>
        <v>0</v>
      </c>
      <c r="G49" s="589">
        <f>SUM(G50:G58)</f>
        <v>0</v>
      </c>
      <c r="H49" s="589">
        <f t="shared" si="1"/>
        <v>0</v>
      </c>
      <c r="J49" s="682"/>
      <c r="K49" s="682"/>
      <c r="L49" s="682"/>
      <c r="M49" s="682"/>
      <c r="N49" s="682"/>
      <c r="O49" s="682"/>
      <c r="P49" s="682"/>
      <c r="Q49" s="682"/>
      <c r="R49" s="682"/>
    </row>
    <row r="50" spans="1:18" s="595" customFormat="1" ht="15.75">
      <c r="A50" s="590"/>
      <c r="B50" s="604" t="s">
        <v>1097</v>
      </c>
      <c r="C50" s="592">
        <v>0</v>
      </c>
      <c r="D50" s="592">
        <v>0</v>
      </c>
      <c r="E50" s="593">
        <f t="shared" si="0"/>
        <v>0</v>
      </c>
      <c r="F50" s="592">
        <v>0</v>
      </c>
      <c r="G50" s="592">
        <v>0</v>
      </c>
      <c r="H50" s="594">
        <f t="shared" si="1"/>
        <v>0</v>
      </c>
      <c r="J50" s="682" t="s">
        <v>392</v>
      </c>
      <c r="K50" s="682"/>
      <c r="L50" s="682"/>
      <c r="M50" s="682"/>
      <c r="N50" s="682"/>
      <c r="O50" s="682"/>
      <c r="P50" s="682"/>
      <c r="Q50" s="682"/>
      <c r="R50" s="682"/>
    </row>
    <row r="51" spans="1:18" s="595" customFormat="1" ht="15.75">
      <c r="A51" s="596"/>
      <c r="B51" s="604" t="s">
        <v>1098</v>
      </c>
      <c r="C51" s="592">
        <v>0</v>
      </c>
      <c r="D51" s="592">
        <v>0</v>
      </c>
      <c r="E51" s="593">
        <f t="shared" si="0"/>
        <v>0</v>
      </c>
      <c r="F51" s="592">
        <v>0</v>
      </c>
      <c r="G51" s="592">
        <v>0</v>
      </c>
      <c r="H51" s="594">
        <f t="shared" si="1"/>
        <v>0</v>
      </c>
      <c r="J51" s="682"/>
      <c r="K51" s="682"/>
      <c r="L51" s="682"/>
      <c r="M51" s="682"/>
      <c r="N51" s="682"/>
      <c r="O51" s="1037" t="s">
        <v>1367</v>
      </c>
      <c r="P51" s="1037"/>
      <c r="Q51" s="1037"/>
      <c r="R51" s="682"/>
    </row>
    <row r="52" spans="1:18" s="595" customFormat="1" ht="15.75">
      <c r="A52" s="596"/>
      <c r="B52" s="604" t="s">
        <v>1099</v>
      </c>
      <c r="C52" s="592">
        <v>0</v>
      </c>
      <c r="D52" s="592">
        <v>0</v>
      </c>
      <c r="E52" s="593">
        <f t="shared" si="0"/>
        <v>0</v>
      </c>
      <c r="F52" s="592">
        <v>0</v>
      </c>
      <c r="G52" s="592">
        <v>0</v>
      </c>
      <c r="H52" s="594">
        <f t="shared" si="1"/>
        <v>0</v>
      </c>
      <c r="J52" s="682"/>
      <c r="K52" s="706"/>
      <c r="L52" s="682"/>
      <c r="M52" s="682"/>
      <c r="N52" s="387"/>
      <c r="O52" s="1037"/>
      <c r="P52" s="1037"/>
      <c r="Q52" s="1037"/>
      <c r="R52" s="682"/>
    </row>
    <row r="53" spans="1:18" s="595" customFormat="1" ht="15.75">
      <c r="A53" s="596"/>
      <c r="B53" s="604" t="s">
        <v>1100</v>
      </c>
      <c r="C53" s="592">
        <v>0</v>
      </c>
      <c r="D53" s="592">
        <v>0</v>
      </c>
      <c r="E53" s="593">
        <f t="shared" si="0"/>
        <v>0</v>
      </c>
      <c r="F53" s="592">
        <v>0</v>
      </c>
      <c r="G53" s="592">
        <v>0</v>
      </c>
      <c r="H53" s="594">
        <f t="shared" si="1"/>
        <v>0</v>
      </c>
      <c r="J53" s="682"/>
      <c r="K53" s="707" t="s">
        <v>390</v>
      </c>
      <c r="L53" s="682"/>
      <c r="M53" s="682"/>
      <c r="N53" s="708"/>
      <c r="O53" s="1037"/>
      <c r="P53" s="1037"/>
      <c r="Q53" s="1037"/>
      <c r="R53" s="682"/>
    </row>
    <row r="54" spans="1:18" s="595" customFormat="1" ht="15.75">
      <c r="A54" s="596"/>
      <c r="B54" s="604" t="s">
        <v>1101</v>
      </c>
      <c r="C54" s="592">
        <v>0</v>
      </c>
      <c r="D54" s="592">
        <v>0</v>
      </c>
      <c r="E54" s="593">
        <f t="shared" si="0"/>
        <v>0</v>
      </c>
      <c r="F54" s="592">
        <v>0</v>
      </c>
      <c r="G54" s="592">
        <v>0</v>
      </c>
      <c r="H54" s="594">
        <f t="shared" si="1"/>
        <v>0</v>
      </c>
      <c r="J54" s="682"/>
      <c r="K54" s="707" t="s">
        <v>391</v>
      </c>
      <c r="L54" s="682"/>
      <c r="M54" s="682"/>
      <c r="N54" s="682"/>
      <c r="O54" s="682"/>
      <c r="P54" s="682"/>
      <c r="Q54" s="682"/>
      <c r="R54" s="682"/>
    </row>
    <row r="55" spans="1:18" s="595" customFormat="1" ht="15.75">
      <c r="A55" s="596"/>
      <c r="B55" s="604" t="s">
        <v>1102</v>
      </c>
      <c r="C55" s="592">
        <v>0</v>
      </c>
      <c r="D55" s="592">
        <v>0</v>
      </c>
      <c r="E55" s="593">
        <f t="shared" si="0"/>
        <v>0</v>
      </c>
      <c r="F55" s="592">
        <v>0</v>
      </c>
      <c r="G55" s="592">
        <v>0</v>
      </c>
      <c r="H55" s="594">
        <f t="shared" si="1"/>
        <v>0</v>
      </c>
      <c r="J55"/>
      <c r="K55" s="682"/>
      <c r="L55" s="682"/>
      <c r="M55" s="682"/>
      <c r="N55" s="682"/>
      <c r="O55" s="682"/>
      <c r="P55" s="682"/>
      <c r="Q55" s="682"/>
      <c r="R55" s="682"/>
    </row>
    <row r="56" spans="1:18" s="595" customFormat="1" ht="15.75">
      <c r="A56" s="596"/>
      <c r="B56" s="604" t="s">
        <v>1103</v>
      </c>
      <c r="C56" s="592">
        <v>0</v>
      </c>
      <c r="D56" s="592">
        <v>0</v>
      </c>
      <c r="E56" s="593">
        <f t="shared" si="0"/>
        <v>0</v>
      </c>
      <c r="F56" s="592">
        <v>0</v>
      </c>
      <c r="G56" s="592">
        <v>0</v>
      </c>
      <c r="H56" s="594">
        <f t="shared" si="1"/>
        <v>0</v>
      </c>
    </row>
    <row r="57" spans="1:18" s="595" customFormat="1" ht="15.75">
      <c r="A57" s="596"/>
      <c r="B57" s="604" t="s">
        <v>1104</v>
      </c>
      <c r="C57" s="592">
        <v>0</v>
      </c>
      <c r="D57" s="592">
        <v>0</v>
      </c>
      <c r="E57" s="593">
        <f t="shared" si="0"/>
        <v>0</v>
      </c>
      <c r="F57" s="592">
        <v>0</v>
      </c>
      <c r="G57" s="592">
        <v>0</v>
      </c>
      <c r="H57" s="594">
        <f t="shared" si="1"/>
        <v>0</v>
      </c>
    </row>
    <row r="58" spans="1:18" s="595" customFormat="1" ht="15.75">
      <c r="A58" s="597"/>
      <c r="B58" s="604" t="s">
        <v>1030</v>
      </c>
      <c r="C58" s="592">
        <v>0</v>
      </c>
      <c r="D58" s="592">
        <v>0</v>
      </c>
      <c r="E58" s="593">
        <f t="shared" si="0"/>
        <v>0</v>
      </c>
      <c r="F58" s="592">
        <v>0</v>
      </c>
      <c r="G58" s="592">
        <v>0</v>
      </c>
      <c r="H58" s="594">
        <f t="shared" si="1"/>
        <v>0</v>
      </c>
    </row>
    <row r="59" spans="1:18">
      <c r="A59" s="605" t="s">
        <v>804</v>
      </c>
      <c r="B59" s="606"/>
      <c r="C59" s="589">
        <f>SUM(C60:C62)</f>
        <v>0</v>
      </c>
      <c r="D59" s="589">
        <f>SUM(D60:D62)</f>
        <v>0</v>
      </c>
      <c r="E59" s="589">
        <f t="shared" si="0"/>
        <v>0</v>
      </c>
      <c r="F59" s="589">
        <f>SUM(F60:F62)</f>
        <v>0</v>
      </c>
      <c r="G59" s="589">
        <f>SUM(G60:G62)</f>
        <v>0</v>
      </c>
      <c r="H59" s="589">
        <f t="shared" si="1"/>
        <v>0</v>
      </c>
    </row>
    <row r="60" spans="1:18" s="595" customFormat="1" ht="15.75">
      <c r="A60" s="590"/>
      <c r="B60" s="607" t="s">
        <v>1105</v>
      </c>
      <c r="C60" s="592">
        <v>0</v>
      </c>
      <c r="D60" s="592">
        <v>0</v>
      </c>
      <c r="E60" s="593">
        <f t="shared" si="0"/>
        <v>0</v>
      </c>
      <c r="F60" s="592">
        <v>0</v>
      </c>
      <c r="G60" s="592">
        <v>0</v>
      </c>
      <c r="H60" s="594">
        <f t="shared" si="1"/>
        <v>0</v>
      </c>
    </row>
    <row r="61" spans="1:18" s="595" customFormat="1" ht="15.75">
      <c r="A61" s="596"/>
      <c r="B61" s="607" t="s">
        <v>1106</v>
      </c>
      <c r="C61" s="592">
        <v>0</v>
      </c>
      <c r="D61" s="592">
        <v>0</v>
      </c>
      <c r="E61" s="593">
        <f t="shared" si="0"/>
        <v>0</v>
      </c>
      <c r="F61" s="592">
        <v>0</v>
      </c>
      <c r="G61" s="592">
        <v>0</v>
      </c>
      <c r="H61" s="594">
        <f t="shared" si="1"/>
        <v>0</v>
      </c>
    </row>
    <row r="62" spans="1:18" s="595" customFormat="1" ht="15.75">
      <c r="A62" s="596"/>
      <c r="B62" s="607" t="s">
        <v>1107</v>
      </c>
      <c r="C62" s="592">
        <v>0</v>
      </c>
      <c r="D62" s="592">
        <v>0</v>
      </c>
      <c r="E62" s="593">
        <f t="shared" si="0"/>
        <v>0</v>
      </c>
      <c r="F62" s="592">
        <v>0</v>
      </c>
      <c r="G62" s="592">
        <v>0</v>
      </c>
      <c r="H62" s="594">
        <f t="shared" si="1"/>
        <v>0</v>
      </c>
    </row>
    <row r="63" spans="1:18">
      <c r="A63" s="608" t="s">
        <v>1108</v>
      </c>
      <c r="B63" s="588"/>
      <c r="C63" s="589">
        <f>SUM(C64:C70)</f>
        <v>0</v>
      </c>
      <c r="D63" s="589">
        <f>SUM(D64:D70)</f>
        <v>0</v>
      </c>
      <c r="E63" s="589">
        <f t="shared" si="0"/>
        <v>0</v>
      </c>
      <c r="F63" s="589">
        <f>SUM(F64:F70)</f>
        <v>0</v>
      </c>
      <c r="G63" s="589">
        <f>SUM(G64:G70)</f>
        <v>0</v>
      </c>
      <c r="H63" s="589">
        <f t="shared" si="1"/>
        <v>0</v>
      </c>
    </row>
    <row r="64" spans="1:18" s="595" customFormat="1" ht="15.75">
      <c r="A64" s="596"/>
      <c r="B64" s="591" t="s">
        <v>1109</v>
      </c>
      <c r="C64" s="592">
        <v>0</v>
      </c>
      <c r="D64" s="592">
        <v>0</v>
      </c>
      <c r="E64" s="593">
        <f t="shared" si="0"/>
        <v>0</v>
      </c>
      <c r="F64" s="592">
        <v>0</v>
      </c>
      <c r="G64" s="592">
        <v>0</v>
      </c>
      <c r="H64" s="594">
        <f t="shared" si="1"/>
        <v>0</v>
      </c>
    </row>
    <row r="65" spans="1:8" s="595" customFormat="1" ht="15.75">
      <c r="A65" s="596"/>
      <c r="B65" s="591" t="s">
        <v>1110</v>
      </c>
      <c r="C65" s="592">
        <v>0</v>
      </c>
      <c r="D65" s="592">
        <v>0</v>
      </c>
      <c r="E65" s="593">
        <f t="shared" si="0"/>
        <v>0</v>
      </c>
      <c r="F65" s="592">
        <v>0</v>
      </c>
      <c r="G65" s="592">
        <v>0</v>
      </c>
      <c r="H65" s="594">
        <f t="shared" si="1"/>
        <v>0</v>
      </c>
    </row>
    <row r="66" spans="1:8" s="595" customFormat="1" ht="15.75">
      <c r="A66" s="596"/>
      <c r="B66" s="591" t="s">
        <v>1111</v>
      </c>
      <c r="C66" s="592">
        <v>0</v>
      </c>
      <c r="D66" s="592">
        <v>0</v>
      </c>
      <c r="E66" s="593">
        <f t="shared" si="0"/>
        <v>0</v>
      </c>
      <c r="F66" s="592">
        <v>0</v>
      </c>
      <c r="G66" s="592">
        <v>0</v>
      </c>
      <c r="H66" s="594">
        <f t="shared" si="1"/>
        <v>0</v>
      </c>
    </row>
    <row r="67" spans="1:8" s="595" customFormat="1" ht="15.75">
      <c r="A67" s="596"/>
      <c r="B67" s="591" t="s">
        <v>1112</v>
      </c>
      <c r="C67" s="592">
        <v>0</v>
      </c>
      <c r="D67" s="592">
        <v>0</v>
      </c>
      <c r="E67" s="593">
        <f t="shared" si="0"/>
        <v>0</v>
      </c>
      <c r="F67" s="592">
        <v>0</v>
      </c>
      <c r="G67" s="592">
        <v>0</v>
      </c>
      <c r="H67" s="594">
        <f t="shared" si="1"/>
        <v>0</v>
      </c>
    </row>
    <row r="68" spans="1:8" s="595" customFormat="1" ht="15.75">
      <c r="A68" s="596"/>
      <c r="B68" s="591" t="s">
        <v>1113</v>
      </c>
      <c r="C68" s="592">
        <v>0</v>
      </c>
      <c r="D68" s="592">
        <v>0</v>
      </c>
      <c r="E68" s="593">
        <f t="shared" si="0"/>
        <v>0</v>
      </c>
      <c r="F68" s="592">
        <v>0</v>
      </c>
      <c r="G68" s="592">
        <v>0</v>
      </c>
      <c r="H68" s="594">
        <f t="shared" si="1"/>
        <v>0</v>
      </c>
    </row>
    <row r="69" spans="1:8" s="595" customFormat="1" ht="15.75">
      <c r="A69" s="596"/>
      <c r="B69" s="591" t="s">
        <v>1114</v>
      </c>
      <c r="C69" s="592">
        <v>0</v>
      </c>
      <c r="D69" s="592">
        <v>0</v>
      </c>
      <c r="E69" s="593">
        <f t="shared" si="0"/>
        <v>0</v>
      </c>
      <c r="F69" s="592">
        <v>0</v>
      </c>
      <c r="G69" s="592">
        <v>0</v>
      </c>
      <c r="H69" s="594">
        <f t="shared" si="1"/>
        <v>0</v>
      </c>
    </row>
    <row r="70" spans="1:8" s="595" customFormat="1" ht="15.75">
      <c r="A70" s="596"/>
      <c r="B70" s="591" t="s">
        <v>1115</v>
      </c>
      <c r="C70" s="592">
        <v>0</v>
      </c>
      <c r="D70" s="592">
        <v>0</v>
      </c>
      <c r="E70" s="593">
        <f t="shared" si="0"/>
        <v>0</v>
      </c>
      <c r="F70" s="592">
        <v>0</v>
      </c>
      <c r="G70" s="592">
        <v>0</v>
      </c>
      <c r="H70" s="594">
        <f t="shared" si="1"/>
        <v>0</v>
      </c>
    </row>
    <row r="71" spans="1:8" ht="15.75">
      <c r="A71" s="606" t="s">
        <v>698</v>
      </c>
      <c r="B71" s="603"/>
      <c r="C71" s="589">
        <f>SUM(C72:C74)</f>
        <v>0</v>
      </c>
      <c r="D71" s="589">
        <f>SUM(D72:D74)</f>
        <v>0</v>
      </c>
      <c r="E71" s="593">
        <f t="shared" si="0"/>
        <v>0</v>
      </c>
      <c r="F71" s="589">
        <f>SUM(F72:F74)</f>
        <v>0</v>
      </c>
      <c r="G71" s="589">
        <f>SUM(G72:G74)</f>
        <v>0</v>
      </c>
      <c r="H71" s="594">
        <f t="shared" si="1"/>
        <v>0</v>
      </c>
    </row>
    <row r="72" spans="1:8" ht="15.75">
      <c r="A72" s="609"/>
      <c r="B72" s="591" t="s">
        <v>961</v>
      </c>
      <c r="C72" s="592">
        <v>0</v>
      </c>
      <c r="D72" s="592">
        <v>0</v>
      </c>
      <c r="E72" s="593">
        <f t="shared" si="0"/>
        <v>0</v>
      </c>
      <c r="F72" s="592">
        <v>0</v>
      </c>
      <c r="G72" s="592">
        <v>0</v>
      </c>
      <c r="H72" s="594">
        <f t="shared" si="1"/>
        <v>0</v>
      </c>
    </row>
    <row r="73" spans="1:8" ht="15.75">
      <c r="A73" s="609"/>
      <c r="B73" s="591" t="s">
        <v>401</v>
      </c>
      <c r="C73" s="592">
        <v>0</v>
      </c>
      <c r="D73" s="592">
        <v>0</v>
      </c>
      <c r="E73" s="593">
        <f t="shared" si="0"/>
        <v>0</v>
      </c>
      <c r="F73" s="592">
        <v>0</v>
      </c>
      <c r="G73" s="592">
        <v>0</v>
      </c>
      <c r="H73" s="594">
        <f t="shared" si="1"/>
        <v>0</v>
      </c>
    </row>
    <row r="74" spans="1:8" ht="15.75">
      <c r="A74" s="609"/>
      <c r="B74" s="591" t="s">
        <v>855</v>
      </c>
      <c r="C74" s="592">
        <v>0</v>
      </c>
      <c r="D74" s="592">
        <v>0</v>
      </c>
      <c r="E74" s="593">
        <f t="shared" si="0"/>
        <v>0</v>
      </c>
      <c r="F74" s="592">
        <v>0</v>
      </c>
      <c r="G74" s="592">
        <v>0</v>
      </c>
      <c r="H74" s="594">
        <f t="shared" si="1"/>
        <v>0</v>
      </c>
    </row>
    <row r="75" spans="1:8">
      <c r="A75" s="609" t="s">
        <v>1116</v>
      </c>
      <c r="B75" s="603"/>
      <c r="C75" s="589">
        <f>SUM(C76:C82)</f>
        <v>0</v>
      </c>
      <c r="D75" s="589">
        <f>SUM(D76:D82)</f>
        <v>0</v>
      </c>
      <c r="E75" s="589">
        <f t="shared" ref="E75:E84" si="8">C75+D75</f>
        <v>0</v>
      </c>
      <c r="F75" s="589">
        <f>SUM(F76:F82)</f>
        <v>0</v>
      </c>
      <c r="G75" s="589">
        <f>SUM(G76:G82)</f>
        <v>0</v>
      </c>
      <c r="H75" s="589">
        <f t="shared" si="1"/>
        <v>0</v>
      </c>
    </row>
    <row r="76" spans="1:8" s="595" customFormat="1" ht="15.75">
      <c r="A76" s="590"/>
      <c r="B76" s="607" t="s">
        <v>1117</v>
      </c>
      <c r="C76" s="592">
        <v>0</v>
      </c>
      <c r="D76" s="592">
        <v>0</v>
      </c>
      <c r="E76" s="593">
        <f t="shared" si="8"/>
        <v>0</v>
      </c>
      <c r="F76" s="592">
        <v>0</v>
      </c>
      <c r="G76" s="592">
        <v>0</v>
      </c>
      <c r="H76" s="594">
        <f t="shared" ref="H76:H84" si="9">E76-F76</f>
        <v>0</v>
      </c>
    </row>
    <row r="77" spans="1:8" s="595" customFormat="1" ht="15.75">
      <c r="A77" s="596"/>
      <c r="B77" s="607" t="s">
        <v>1118</v>
      </c>
      <c r="C77" s="592">
        <v>0</v>
      </c>
      <c r="D77" s="592">
        <v>0</v>
      </c>
      <c r="E77" s="593">
        <f t="shared" si="8"/>
        <v>0</v>
      </c>
      <c r="F77" s="592">
        <v>0</v>
      </c>
      <c r="G77" s="592">
        <v>0</v>
      </c>
      <c r="H77" s="594">
        <f t="shared" si="9"/>
        <v>0</v>
      </c>
    </row>
    <row r="78" spans="1:8" s="595" customFormat="1" ht="15.75">
      <c r="A78" s="596"/>
      <c r="B78" s="607" t="s">
        <v>1119</v>
      </c>
      <c r="C78" s="592">
        <v>0</v>
      </c>
      <c r="D78" s="592">
        <v>0</v>
      </c>
      <c r="E78" s="593">
        <f t="shared" si="8"/>
        <v>0</v>
      </c>
      <c r="F78" s="592">
        <v>0</v>
      </c>
      <c r="G78" s="592">
        <v>0</v>
      </c>
      <c r="H78" s="594">
        <f t="shared" si="9"/>
        <v>0</v>
      </c>
    </row>
    <row r="79" spans="1:8" s="595" customFormat="1" ht="15.75">
      <c r="A79" s="596"/>
      <c r="B79" s="607" t="s">
        <v>1120</v>
      </c>
      <c r="C79" s="592">
        <v>0</v>
      </c>
      <c r="D79" s="592">
        <v>0</v>
      </c>
      <c r="E79" s="593">
        <f t="shared" si="8"/>
        <v>0</v>
      </c>
      <c r="F79" s="592">
        <v>0</v>
      </c>
      <c r="G79" s="592">
        <v>0</v>
      </c>
      <c r="H79" s="594">
        <f t="shared" si="9"/>
        <v>0</v>
      </c>
    </row>
    <row r="80" spans="1:8" s="595" customFormat="1" ht="15.75">
      <c r="A80" s="596"/>
      <c r="B80" s="607" t="s">
        <v>1121</v>
      </c>
      <c r="C80" s="592">
        <v>0</v>
      </c>
      <c r="D80" s="592">
        <v>0</v>
      </c>
      <c r="E80" s="593">
        <f t="shared" si="8"/>
        <v>0</v>
      </c>
      <c r="F80" s="592">
        <v>0</v>
      </c>
      <c r="G80" s="592">
        <v>0</v>
      </c>
      <c r="H80" s="594">
        <f t="shared" si="9"/>
        <v>0</v>
      </c>
    </row>
    <row r="81" spans="1:8" s="595" customFormat="1" ht="15.75">
      <c r="A81" s="596"/>
      <c r="B81" s="610" t="s">
        <v>1122</v>
      </c>
      <c r="C81" s="611">
        <v>0</v>
      </c>
      <c r="D81" s="611">
        <v>0</v>
      </c>
      <c r="E81" s="612">
        <f t="shared" si="8"/>
        <v>0</v>
      </c>
      <c r="F81" s="611">
        <v>0</v>
      </c>
      <c r="G81" s="611">
        <v>0</v>
      </c>
      <c r="H81" s="611">
        <f t="shared" si="9"/>
        <v>0</v>
      </c>
    </row>
    <row r="82" spans="1:8" s="595" customFormat="1" ht="15.75">
      <c r="A82" s="597"/>
      <c r="B82" s="607" t="s">
        <v>1123</v>
      </c>
      <c r="C82" s="592">
        <v>0</v>
      </c>
      <c r="D82" s="592">
        <v>0</v>
      </c>
      <c r="E82" s="593">
        <f t="shared" si="8"/>
        <v>0</v>
      </c>
      <c r="F82" s="592">
        <v>0</v>
      </c>
      <c r="G82" s="592">
        <v>0</v>
      </c>
      <c r="H82" s="594">
        <f t="shared" si="9"/>
        <v>0</v>
      </c>
    </row>
    <row r="83" spans="1:8" ht="7.5" customHeight="1">
      <c r="C83" s="613"/>
      <c r="D83" s="613"/>
      <c r="E83" s="613"/>
      <c r="F83" s="613"/>
      <c r="G83" s="613"/>
      <c r="H83" s="613"/>
    </row>
    <row r="84" spans="1:8">
      <c r="A84" s="1280" t="s">
        <v>975</v>
      </c>
      <c r="B84" s="1281"/>
      <c r="C84" s="716">
        <f>C11+C19+C29+C39+C49+C59+C63+C71+C75</f>
        <v>0</v>
      </c>
      <c r="D84" s="713">
        <f>D11+D19+D29+D39+D49+D59+D63+D71+D75</f>
        <v>0</v>
      </c>
      <c r="E84" s="614">
        <f t="shared" si="8"/>
        <v>0</v>
      </c>
      <c r="F84" s="712">
        <f>F11+F19+F29+F39+F49+F59+F63+F71+F75</f>
        <v>0</v>
      </c>
      <c r="G84" s="710">
        <f>G11+G19+G29+G39+G49+G59+G63+G71+G75</f>
        <v>0</v>
      </c>
      <c r="H84" s="614">
        <f t="shared" si="9"/>
        <v>0</v>
      </c>
    </row>
    <row r="86" spans="1:8" ht="30.75" customHeight="1">
      <c r="B86" s="40"/>
      <c r="F86" s="39"/>
      <c r="G86" s="39"/>
    </row>
    <row r="87" spans="1:8" ht="19.5" customHeight="1">
      <c r="B87" s="615" t="s">
        <v>390</v>
      </c>
      <c r="C87" s="1037" t="s">
        <v>1367</v>
      </c>
      <c r="D87" s="1037"/>
      <c r="E87" s="1037"/>
      <c r="F87" s="1037"/>
      <c r="G87" s="616"/>
      <c r="H87" s="39"/>
    </row>
    <row r="88" spans="1:8" ht="33.75" customHeight="1">
      <c r="B88" s="617" t="s">
        <v>391</v>
      </c>
      <c r="C88" s="1037"/>
      <c r="D88" s="1037"/>
      <c r="E88" s="1037"/>
      <c r="F88" s="1037"/>
      <c r="G88" s="258"/>
    </row>
    <row r="89" spans="1:8">
      <c r="B89" s="618" t="s">
        <v>392</v>
      </c>
      <c r="E89" s="39"/>
    </row>
  </sheetData>
  <sheetProtection algorithmName="SHA-512" hashValue="JQQJqCSxJi3iU2TrAT1PfHOMekh7dO2H0WbF3G1TlNIUN+RCz3tewii7HFya+q8nnkSBQH0OyQQ4BFlnRvNWWw==" saltValue="F4R2E2NTAogj2+qaun9dsA==" spinCount="100000" sheet="1" objects="1" scenarios="1"/>
  <mergeCells count="48">
    <mergeCell ref="A2:H2"/>
    <mergeCell ref="A3:H3"/>
    <mergeCell ref="A4:H4"/>
    <mergeCell ref="A6:B8"/>
    <mergeCell ref="C6:G6"/>
    <mergeCell ref="H6:H7"/>
    <mergeCell ref="A84:B84"/>
    <mergeCell ref="C87:F88"/>
    <mergeCell ref="K3:R3"/>
    <mergeCell ref="J4:Q4"/>
    <mergeCell ref="J5:Q5"/>
    <mergeCell ref="J6:Q6"/>
    <mergeCell ref="J8:K10"/>
    <mergeCell ref="L8:P8"/>
    <mergeCell ref="Q8:Q9"/>
    <mergeCell ref="J12:K12"/>
    <mergeCell ref="J25:K25"/>
    <mergeCell ref="J13:K13"/>
    <mergeCell ref="J14:K14"/>
    <mergeCell ref="J15:K15"/>
    <mergeCell ref="J16:K16"/>
    <mergeCell ref="J17:K17"/>
    <mergeCell ref="J18:K18"/>
    <mergeCell ref="J19:K19"/>
    <mergeCell ref="J20:K20"/>
    <mergeCell ref="J22:K22"/>
    <mergeCell ref="J23:K23"/>
    <mergeCell ref="J24:K24"/>
    <mergeCell ref="J38:K38"/>
    <mergeCell ref="J26:K26"/>
    <mergeCell ref="J27:K27"/>
    <mergeCell ref="J28:K28"/>
    <mergeCell ref="J29:K29"/>
    <mergeCell ref="J31:K31"/>
    <mergeCell ref="J32:K32"/>
    <mergeCell ref="J33:K33"/>
    <mergeCell ref="J34:K34"/>
    <mergeCell ref="J35:K35"/>
    <mergeCell ref="J36:K36"/>
    <mergeCell ref="J37:K37"/>
    <mergeCell ref="J46:K46"/>
    <mergeCell ref="O51:Q53"/>
    <mergeCell ref="J39:K39"/>
    <mergeCell ref="J40:K40"/>
    <mergeCell ref="J42:K42"/>
    <mergeCell ref="J43:K43"/>
    <mergeCell ref="J44:K44"/>
    <mergeCell ref="J45:K4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workbookViewId="0"/>
  </sheetViews>
  <sheetFormatPr baseColWidth="10" defaultRowHeight="15"/>
  <cols>
    <col min="1" max="1" width="5.7109375" customWidth="1"/>
    <col min="2" max="2" width="50" customWidth="1"/>
    <col min="3" max="4" width="17.140625" customWidth="1"/>
    <col min="7" max="7" width="53" customWidth="1"/>
    <col min="8" max="13" width="15.7109375" customWidth="1"/>
  </cols>
  <sheetData>
    <row r="1" spans="1:13">
      <c r="A1" s="618"/>
      <c r="B1" s="1347" t="s">
        <v>1138</v>
      </c>
      <c r="C1" s="1347"/>
      <c r="D1" s="1347"/>
      <c r="E1" s="1347"/>
      <c r="F1" s="660"/>
      <c r="G1" s="286"/>
      <c r="H1" s="661"/>
      <c r="I1" s="661"/>
      <c r="J1" s="661"/>
      <c r="K1" s="661"/>
      <c r="L1" s="661"/>
      <c r="M1" s="662"/>
    </row>
    <row r="2" spans="1:13">
      <c r="A2" s="1348" t="s">
        <v>1197</v>
      </c>
      <c r="B2" s="1251"/>
      <c r="C2" s="1251"/>
      <c r="D2" s="1251"/>
      <c r="E2" s="618"/>
      <c r="F2" s="1326" t="s">
        <v>1059</v>
      </c>
      <c r="G2" s="1297"/>
      <c r="H2" s="1297"/>
      <c r="I2" s="1297"/>
      <c r="J2" s="1297"/>
      <c r="K2" s="1297"/>
      <c r="L2" s="1297"/>
      <c r="M2" s="1327"/>
    </row>
    <row r="3" spans="1:13" ht="15.75">
      <c r="A3" s="1254" t="s">
        <v>1415</v>
      </c>
      <c r="B3" s="1254"/>
      <c r="C3" s="1254"/>
      <c r="D3" s="1254"/>
      <c r="E3" s="618"/>
      <c r="F3" s="1328" t="s">
        <v>1411</v>
      </c>
      <c r="G3" s="1298"/>
      <c r="H3" s="1298"/>
      <c r="I3" s="1298"/>
      <c r="J3" s="1298"/>
      <c r="K3" s="1298"/>
      <c r="L3" s="1298"/>
      <c r="M3" s="1329"/>
    </row>
    <row r="4" spans="1:13" ht="15.75">
      <c r="A4" s="577"/>
      <c r="B4" s="577"/>
      <c r="C4" s="577"/>
      <c r="D4" s="577"/>
      <c r="E4" s="618"/>
      <c r="F4" s="1330"/>
      <c r="G4" s="1299"/>
      <c r="H4" s="1299"/>
      <c r="I4" s="1299"/>
      <c r="J4" s="1299"/>
      <c r="K4" s="1299"/>
      <c r="L4" s="1299"/>
      <c r="M4" s="1331"/>
    </row>
    <row r="5" spans="1:13">
      <c r="A5" s="149"/>
      <c r="B5" s="149"/>
      <c r="C5" s="149"/>
      <c r="D5" s="149"/>
      <c r="E5" s="618"/>
      <c r="F5" s="663"/>
      <c r="G5" s="40"/>
      <c r="H5" s="664"/>
      <c r="I5" s="664"/>
      <c r="J5" s="664"/>
      <c r="K5" s="664"/>
      <c r="L5" s="664"/>
      <c r="M5" s="665"/>
    </row>
    <row r="6" spans="1:13" ht="15.75">
      <c r="A6" s="1256" t="s">
        <v>1198</v>
      </c>
      <c r="B6" s="1257"/>
      <c r="C6" s="1258"/>
      <c r="D6" s="732">
        <v>0</v>
      </c>
      <c r="E6" s="618"/>
      <c r="F6" s="1300" t="s">
        <v>1060</v>
      </c>
      <c r="G6" s="1301"/>
      <c r="H6" s="1306" t="s">
        <v>1061</v>
      </c>
      <c r="I6" s="1307"/>
      <c r="J6" s="1307"/>
      <c r="K6" s="1307"/>
      <c r="L6" s="1308"/>
      <c r="M6" s="1309" t="s">
        <v>1062</v>
      </c>
    </row>
    <row r="7" spans="1:13" ht="24">
      <c r="A7" s="1260"/>
      <c r="B7" s="1260"/>
      <c r="C7" s="1260"/>
      <c r="D7" s="1260"/>
      <c r="E7" s="618"/>
      <c r="F7" s="1302"/>
      <c r="G7" s="1303"/>
      <c r="H7" s="578" t="s">
        <v>1063</v>
      </c>
      <c r="I7" s="579" t="s">
        <v>1064</v>
      </c>
      <c r="J7" s="579" t="s">
        <v>1065</v>
      </c>
      <c r="K7" s="579" t="s">
        <v>1066</v>
      </c>
      <c r="L7" s="580" t="s">
        <v>1067</v>
      </c>
      <c r="M7" s="1310"/>
    </row>
    <row r="8" spans="1:13">
      <c r="A8" s="1262" t="s">
        <v>1199</v>
      </c>
      <c r="B8" s="1263"/>
      <c r="C8" s="1264"/>
      <c r="D8" s="540">
        <f>SUM(C9:C29)</f>
        <v>0</v>
      </c>
      <c r="E8" s="618"/>
      <c r="F8" s="1304"/>
      <c r="G8" s="1305"/>
      <c r="H8" s="581">
        <v>1</v>
      </c>
      <c r="I8" s="582">
        <v>2</v>
      </c>
      <c r="J8" s="582" t="s">
        <v>913</v>
      </c>
      <c r="K8" s="582">
        <v>4</v>
      </c>
      <c r="L8" s="582">
        <v>5</v>
      </c>
      <c r="M8" s="582" t="s">
        <v>1068</v>
      </c>
    </row>
    <row r="9" spans="1:13" ht="24" customHeight="1">
      <c r="A9" s="717">
        <v>2.1</v>
      </c>
      <c r="B9" s="542" t="s">
        <v>1078</v>
      </c>
      <c r="C9" s="543">
        <v>0</v>
      </c>
      <c r="D9" s="1346"/>
      <c r="E9" s="618"/>
      <c r="F9" s="583"/>
      <c r="G9" s="584"/>
      <c r="H9" s="585"/>
      <c r="I9" s="585"/>
      <c r="J9" s="585"/>
      <c r="K9" s="585"/>
      <c r="L9" s="585"/>
      <c r="M9" s="585"/>
    </row>
    <row r="10" spans="1:13" ht="15" customHeight="1">
      <c r="A10" s="718">
        <v>2.2000000000000002</v>
      </c>
      <c r="B10" s="542" t="s">
        <v>833</v>
      </c>
      <c r="C10" s="543">
        <v>0</v>
      </c>
      <c r="D10" s="1346"/>
      <c r="E10" s="618"/>
      <c r="F10" s="583"/>
      <c r="G10" s="584"/>
      <c r="H10" s="585"/>
      <c r="I10" s="585"/>
      <c r="J10" s="585"/>
      <c r="K10" s="585"/>
      <c r="L10" s="585"/>
      <c r="M10" s="585"/>
    </row>
    <row r="11" spans="1:13" ht="15" customHeight="1">
      <c r="A11" s="719">
        <v>2.2999999999999998</v>
      </c>
      <c r="B11" s="544" t="s">
        <v>1200</v>
      </c>
      <c r="C11" s="545">
        <v>0</v>
      </c>
      <c r="D11" s="1346"/>
      <c r="E11" s="618"/>
      <c r="F11" s="587" t="s">
        <v>580</v>
      </c>
      <c r="G11" s="588"/>
      <c r="H11" s="589">
        <f>SUM(H12:H18)</f>
        <v>0</v>
      </c>
      <c r="I11" s="589">
        <f>SUM(I12:I18)</f>
        <v>0</v>
      </c>
      <c r="J11" s="589">
        <f t="shared" ref="J11:J74" si="0">H11+I11</f>
        <v>0</v>
      </c>
      <c r="K11" s="589">
        <f>SUM(K12:K18)</f>
        <v>0</v>
      </c>
      <c r="L11" s="589">
        <f>SUM(L12:L18)</f>
        <v>0</v>
      </c>
      <c r="M11" s="589">
        <f>J11-K11</f>
        <v>0</v>
      </c>
    </row>
    <row r="12" spans="1:13" ht="15" customHeight="1">
      <c r="A12" s="718">
        <v>2.4</v>
      </c>
      <c r="B12" s="720" t="s">
        <v>1098</v>
      </c>
      <c r="C12" s="548">
        <v>0</v>
      </c>
      <c r="D12" s="1346"/>
      <c r="E12" s="618"/>
      <c r="F12" s="590"/>
      <c r="G12" s="591" t="s">
        <v>1069</v>
      </c>
      <c r="H12" s="592">
        <v>0</v>
      </c>
      <c r="I12" s="592">
        <v>0</v>
      </c>
      <c r="J12" s="593">
        <f t="shared" si="0"/>
        <v>0</v>
      </c>
      <c r="K12" s="592">
        <v>0</v>
      </c>
      <c r="L12" s="592">
        <v>0</v>
      </c>
      <c r="M12" s="594">
        <f t="shared" ref="M12:M75" si="1">J12-K12</f>
        <v>0</v>
      </c>
    </row>
    <row r="13" spans="1:13" ht="15" customHeight="1">
      <c r="A13" s="719">
        <v>2.5</v>
      </c>
      <c r="B13" s="720" t="s">
        <v>1201</v>
      </c>
      <c r="C13" s="721">
        <v>0</v>
      </c>
      <c r="D13" s="1346"/>
      <c r="E13" s="618"/>
      <c r="F13" s="596"/>
      <c r="G13" s="591" t="s">
        <v>1070</v>
      </c>
      <c r="H13" s="592">
        <v>0</v>
      </c>
      <c r="I13" s="592">
        <v>0</v>
      </c>
      <c r="J13" s="593">
        <f t="shared" si="0"/>
        <v>0</v>
      </c>
      <c r="K13" s="592">
        <v>0</v>
      </c>
      <c r="L13" s="592">
        <v>0</v>
      </c>
      <c r="M13" s="594">
        <f t="shared" si="1"/>
        <v>0</v>
      </c>
    </row>
    <row r="14" spans="1:13" ht="15" customHeight="1">
      <c r="A14" s="718">
        <v>2.6</v>
      </c>
      <c r="B14" s="547" t="s">
        <v>1100</v>
      </c>
      <c r="C14" s="548">
        <v>0</v>
      </c>
      <c r="D14" s="1346"/>
      <c r="E14" s="618"/>
      <c r="F14" s="596"/>
      <c r="G14" s="591" t="s">
        <v>1071</v>
      </c>
      <c r="H14" s="592">
        <v>0</v>
      </c>
      <c r="I14" s="592">
        <v>0</v>
      </c>
      <c r="J14" s="593">
        <f t="shared" si="0"/>
        <v>0</v>
      </c>
      <c r="K14" s="592">
        <v>0</v>
      </c>
      <c r="L14" s="592">
        <v>0</v>
      </c>
      <c r="M14" s="594">
        <f t="shared" si="1"/>
        <v>0</v>
      </c>
    </row>
    <row r="15" spans="1:13" ht="15" customHeight="1">
      <c r="A15" s="719">
        <v>2.7</v>
      </c>
      <c r="B15" s="544" t="s">
        <v>1101</v>
      </c>
      <c r="C15" s="545">
        <v>0</v>
      </c>
      <c r="D15" s="722"/>
      <c r="E15" s="618"/>
      <c r="F15" s="596"/>
      <c r="G15" s="591" t="s">
        <v>1072</v>
      </c>
      <c r="H15" s="592">
        <v>0</v>
      </c>
      <c r="I15" s="592">
        <v>0</v>
      </c>
      <c r="J15" s="593">
        <f t="shared" si="0"/>
        <v>0</v>
      </c>
      <c r="K15" s="592">
        <v>0</v>
      </c>
      <c r="L15" s="592">
        <v>0</v>
      </c>
      <c r="M15" s="594">
        <f t="shared" si="1"/>
        <v>0</v>
      </c>
    </row>
    <row r="16" spans="1:13" ht="15" customHeight="1">
      <c r="A16" s="718">
        <v>2.8</v>
      </c>
      <c r="B16" s="544" t="s">
        <v>1102</v>
      </c>
      <c r="C16" s="545">
        <v>0</v>
      </c>
      <c r="D16" s="722"/>
      <c r="E16" s="618"/>
      <c r="F16" s="596"/>
      <c r="G16" s="591" t="s">
        <v>1073</v>
      </c>
      <c r="H16" s="592">
        <v>0</v>
      </c>
      <c r="I16" s="592">
        <v>0</v>
      </c>
      <c r="J16" s="593">
        <f t="shared" si="0"/>
        <v>0</v>
      </c>
      <c r="K16" s="592">
        <v>0</v>
      </c>
      <c r="L16" s="592">
        <v>0</v>
      </c>
      <c r="M16" s="594">
        <f t="shared" si="1"/>
        <v>0</v>
      </c>
    </row>
    <row r="17" spans="1:13" ht="15" customHeight="1">
      <c r="A17" s="719">
        <v>2.9</v>
      </c>
      <c r="B17" s="544" t="s">
        <v>1103</v>
      </c>
      <c r="C17" s="545">
        <v>0</v>
      </c>
      <c r="D17" s="722"/>
      <c r="E17" s="618"/>
      <c r="F17" s="596"/>
      <c r="G17" s="591" t="s">
        <v>1074</v>
      </c>
      <c r="H17" s="592">
        <v>0</v>
      </c>
      <c r="I17" s="592">
        <v>0</v>
      </c>
      <c r="J17" s="593">
        <f t="shared" si="0"/>
        <v>0</v>
      </c>
      <c r="K17" s="592">
        <v>0</v>
      </c>
      <c r="L17" s="592">
        <v>0</v>
      </c>
      <c r="M17" s="594">
        <f t="shared" si="1"/>
        <v>0</v>
      </c>
    </row>
    <row r="18" spans="1:13" ht="15" customHeight="1">
      <c r="A18" s="723">
        <v>2.1</v>
      </c>
      <c r="B18" s="544" t="s">
        <v>1104</v>
      </c>
      <c r="C18" s="545">
        <v>0</v>
      </c>
      <c r="D18" s="722"/>
      <c r="E18" s="618"/>
      <c r="F18" s="597"/>
      <c r="G18" s="591" t="s">
        <v>1075</v>
      </c>
      <c r="H18" s="592">
        <v>0</v>
      </c>
      <c r="I18" s="592">
        <v>0</v>
      </c>
      <c r="J18" s="593">
        <f t="shared" si="0"/>
        <v>0</v>
      </c>
      <c r="K18" s="592">
        <v>0</v>
      </c>
      <c r="L18" s="592">
        <v>0</v>
      </c>
      <c r="M18" s="594">
        <f t="shared" si="1"/>
        <v>0</v>
      </c>
    </row>
    <row r="19" spans="1:13" ht="15" customHeight="1">
      <c r="A19" s="719">
        <v>2.11</v>
      </c>
      <c r="B19" s="544" t="s">
        <v>1030</v>
      </c>
      <c r="C19" s="545">
        <v>0</v>
      </c>
      <c r="D19" s="722"/>
      <c r="E19" s="618"/>
      <c r="F19" s="598" t="s">
        <v>594</v>
      </c>
      <c r="G19" s="588"/>
      <c r="H19" s="589">
        <f>SUM(H20:H28)</f>
        <v>0</v>
      </c>
      <c r="I19" s="589">
        <f>SUM(I20:I28)</f>
        <v>0</v>
      </c>
      <c r="J19" s="589">
        <f t="shared" si="0"/>
        <v>0</v>
      </c>
      <c r="K19" s="589">
        <f>SUM(K20:K28)</f>
        <v>0</v>
      </c>
      <c r="L19" s="589">
        <f>SUM(L20:L28)</f>
        <v>0</v>
      </c>
      <c r="M19" s="589">
        <f t="shared" si="1"/>
        <v>0</v>
      </c>
    </row>
    <row r="20" spans="1:13" ht="15" customHeight="1">
      <c r="A20" s="718">
        <v>2.12</v>
      </c>
      <c r="B20" s="542" t="s">
        <v>1105</v>
      </c>
      <c r="C20" s="543">
        <v>0</v>
      </c>
      <c r="D20" s="722"/>
      <c r="E20" s="618"/>
      <c r="F20" s="599"/>
      <c r="G20" s="600" t="s">
        <v>1076</v>
      </c>
      <c r="H20" s="592">
        <v>0</v>
      </c>
      <c r="I20" s="592">
        <v>0</v>
      </c>
      <c r="J20" s="593">
        <f t="shared" si="0"/>
        <v>0</v>
      </c>
      <c r="K20" s="592">
        <v>0</v>
      </c>
      <c r="L20" s="592">
        <v>0</v>
      </c>
      <c r="M20" s="594">
        <f t="shared" si="1"/>
        <v>0</v>
      </c>
    </row>
    <row r="21" spans="1:13" ht="15" customHeight="1">
      <c r="A21" s="719">
        <v>2.13</v>
      </c>
      <c r="B21" s="544" t="s">
        <v>1202</v>
      </c>
      <c r="C21" s="545">
        <v>0</v>
      </c>
      <c r="D21" s="722"/>
      <c r="E21" s="618"/>
      <c r="F21" s="601"/>
      <c r="G21" s="591" t="s">
        <v>1077</v>
      </c>
      <c r="H21" s="592">
        <v>0</v>
      </c>
      <c r="I21" s="592">
        <v>0</v>
      </c>
      <c r="J21" s="593">
        <f t="shared" si="0"/>
        <v>0</v>
      </c>
      <c r="K21" s="592">
        <v>0</v>
      </c>
      <c r="L21" s="592">
        <v>0</v>
      </c>
      <c r="M21" s="594">
        <f t="shared" si="1"/>
        <v>0</v>
      </c>
    </row>
    <row r="22" spans="1:13" ht="15" customHeight="1">
      <c r="A22" s="718">
        <v>2.14</v>
      </c>
      <c r="B22" s="544" t="s">
        <v>1110</v>
      </c>
      <c r="C22" s="545">
        <v>0</v>
      </c>
      <c r="D22" s="722"/>
      <c r="E22" s="618"/>
      <c r="F22" s="601"/>
      <c r="G22" s="591" t="s">
        <v>1078</v>
      </c>
      <c r="H22" s="592">
        <v>0</v>
      </c>
      <c r="I22" s="592">
        <v>0</v>
      </c>
      <c r="J22" s="593">
        <f t="shared" si="0"/>
        <v>0</v>
      </c>
      <c r="K22" s="592">
        <v>0</v>
      </c>
      <c r="L22" s="592">
        <v>0</v>
      </c>
      <c r="M22" s="594">
        <f t="shared" si="1"/>
        <v>0</v>
      </c>
    </row>
    <row r="23" spans="1:13" ht="15" customHeight="1">
      <c r="A23" s="719">
        <v>2.15</v>
      </c>
      <c r="B23" s="544" t="s">
        <v>1111</v>
      </c>
      <c r="C23" s="545">
        <v>0</v>
      </c>
      <c r="D23" s="722"/>
      <c r="E23" s="618"/>
      <c r="F23" s="601"/>
      <c r="G23" s="591" t="s">
        <v>1079</v>
      </c>
      <c r="H23" s="592">
        <v>0</v>
      </c>
      <c r="I23" s="592">
        <v>0</v>
      </c>
      <c r="J23" s="593">
        <f t="shared" si="0"/>
        <v>0</v>
      </c>
      <c r="K23" s="592">
        <v>0</v>
      </c>
      <c r="L23" s="592">
        <v>0</v>
      </c>
      <c r="M23" s="594">
        <f t="shared" si="1"/>
        <v>0</v>
      </c>
    </row>
    <row r="24" spans="1:13" ht="15" customHeight="1">
      <c r="A24" s="718">
        <v>2.16</v>
      </c>
      <c r="B24" s="542" t="s">
        <v>1203</v>
      </c>
      <c r="C24" s="543">
        <v>0</v>
      </c>
      <c r="D24" s="722"/>
      <c r="E24" s="618"/>
      <c r="F24" s="601"/>
      <c r="G24" s="591" t="s">
        <v>1080</v>
      </c>
      <c r="H24" s="592">
        <v>0</v>
      </c>
      <c r="I24" s="592">
        <v>0</v>
      </c>
      <c r="J24" s="593">
        <f t="shared" si="0"/>
        <v>0</v>
      </c>
      <c r="K24" s="592">
        <v>0</v>
      </c>
      <c r="L24" s="592">
        <v>0</v>
      </c>
      <c r="M24" s="594">
        <f t="shared" si="1"/>
        <v>0</v>
      </c>
    </row>
    <row r="25" spans="1:13" ht="15" customHeight="1">
      <c r="A25" s="719">
        <v>2.17</v>
      </c>
      <c r="B25" s="544" t="s">
        <v>1204</v>
      </c>
      <c r="C25" s="545">
        <v>0</v>
      </c>
      <c r="D25" s="722"/>
      <c r="E25" s="618"/>
      <c r="F25" s="601"/>
      <c r="G25" s="591" t="s">
        <v>1081</v>
      </c>
      <c r="H25" s="592">
        <v>0</v>
      </c>
      <c r="I25" s="592">
        <v>0</v>
      </c>
      <c r="J25" s="593">
        <f t="shared" si="0"/>
        <v>0</v>
      </c>
      <c r="K25" s="592">
        <v>0</v>
      </c>
      <c r="L25" s="592">
        <v>0</v>
      </c>
      <c r="M25" s="594">
        <f t="shared" si="1"/>
        <v>0</v>
      </c>
    </row>
    <row r="26" spans="1:13" ht="24" customHeight="1">
      <c r="A26" s="718">
        <v>2.1800000000000002</v>
      </c>
      <c r="B26" s="547" t="s">
        <v>1205</v>
      </c>
      <c r="C26" s="545">
        <v>0</v>
      </c>
      <c r="D26" s="1346"/>
      <c r="E26" s="618"/>
      <c r="F26" s="601"/>
      <c r="G26" s="591" t="s">
        <v>1082</v>
      </c>
      <c r="H26" s="592">
        <v>0</v>
      </c>
      <c r="I26" s="592">
        <v>0</v>
      </c>
      <c r="J26" s="593">
        <f t="shared" si="0"/>
        <v>0</v>
      </c>
      <c r="K26" s="592">
        <v>0</v>
      </c>
      <c r="L26" s="592">
        <v>0</v>
      </c>
      <c r="M26" s="594">
        <f t="shared" si="1"/>
        <v>0</v>
      </c>
    </row>
    <row r="27" spans="1:13" ht="15" customHeight="1">
      <c r="A27" s="719">
        <v>2.19</v>
      </c>
      <c r="B27" s="550" t="s">
        <v>1206</v>
      </c>
      <c r="C27" s="548">
        <v>0</v>
      </c>
      <c r="D27" s="1346"/>
      <c r="E27" s="618"/>
      <c r="F27" s="601"/>
      <c r="G27" s="591" t="s">
        <v>1083</v>
      </c>
      <c r="H27" s="592">
        <v>0</v>
      </c>
      <c r="I27" s="592">
        <v>0</v>
      </c>
      <c r="J27" s="593">
        <f t="shared" si="0"/>
        <v>0</v>
      </c>
      <c r="K27" s="592">
        <v>0</v>
      </c>
      <c r="L27" s="592">
        <v>0</v>
      </c>
      <c r="M27" s="594">
        <f t="shared" si="1"/>
        <v>0</v>
      </c>
    </row>
    <row r="28" spans="1:13" ht="15" customHeight="1">
      <c r="A28" s="723">
        <v>2.2000000000000002</v>
      </c>
      <c r="B28" s="550" t="s">
        <v>1207</v>
      </c>
      <c r="C28" s="551">
        <v>0</v>
      </c>
      <c r="D28" s="1346"/>
      <c r="E28" s="618"/>
      <c r="F28" s="602"/>
      <c r="G28" s="591" t="s">
        <v>1084</v>
      </c>
      <c r="H28" s="592">
        <v>0</v>
      </c>
      <c r="I28" s="592">
        <v>0</v>
      </c>
      <c r="J28" s="593">
        <f t="shared" si="0"/>
        <v>0</v>
      </c>
      <c r="K28" s="592">
        <v>0</v>
      </c>
      <c r="L28" s="592">
        <v>0</v>
      </c>
      <c r="M28" s="594">
        <f t="shared" si="1"/>
        <v>0</v>
      </c>
    </row>
    <row r="29" spans="1:13" ht="15" customHeight="1">
      <c r="A29" s="718">
        <v>2.21</v>
      </c>
      <c r="B29" s="553" t="s">
        <v>1208</v>
      </c>
      <c r="C29" s="548">
        <v>0</v>
      </c>
      <c r="D29" s="1346"/>
      <c r="E29" s="618"/>
      <c r="F29" s="598" t="s">
        <v>614</v>
      </c>
      <c r="G29" s="588"/>
      <c r="H29" s="589">
        <f>SUM(H30:H38)</f>
        <v>0</v>
      </c>
      <c r="I29" s="589">
        <f>SUM(I30:I38)</f>
        <v>0</v>
      </c>
      <c r="J29" s="589">
        <f t="shared" si="0"/>
        <v>0</v>
      </c>
      <c r="K29" s="589">
        <f>SUM(K30:K38)</f>
        <v>0</v>
      </c>
      <c r="L29" s="589">
        <f>SUM(L30:L38)</f>
        <v>0</v>
      </c>
      <c r="M29" s="589">
        <f t="shared" si="1"/>
        <v>0</v>
      </c>
    </row>
    <row r="30" spans="1:13" ht="15" customHeight="1">
      <c r="A30" s="149"/>
      <c r="B30" s="149"/>
      <c r="C30" s="149"/>
      <c r="D30" s="151"/>
      <c r="E30" s="618"/>
      <c r="F30" s="590"/>
      <c r="G30" s="591" t="s">
        <v>1085</v>
      </c>
      <c r="H30" s="592">
        <v>0</v>
      </c>
      <c r="I30" s="592">
        <v>0</v>
      </c>
      <c r="J30" s="593">
        <f t="shared" si="0"/>
        <v>0</v>
      </c>
      <c r="K30" s="592">
        <v>0</v>
      </c>
      <c r="L30" s="592">
        <v>0</v>
      </c>
      <c r="M30" s="594">
        <f t="shared" si="1"/>
        <v>0</v>
      </c>
    </row>
    <row r="31" spans="1:13" ht="15" customHeight="1">
      <c r="A31" s="1262" t="s">
        <v>1209</v>
      </c>
      <c r="B31" s="1263"/>
      <c r="C31" s="1264"/>
      <c r="D31" s="540">
        <f>SUM(C32:C38)</f>
        <v>0</v>
      </c>
      <c r="E31" s="618"/>
      <c r="F31" s="596"/>
      <c r="G31" s="591" t="s">
        <v>1086</v>
      </c>
      <c r="H31" s="592">
        <v>0</v>
      </c>
      <c r="I31" s="592">
        <v>0</v>
      </c>
      <c r="J31" s="593">
        <f t="shared" si="0"/>
        <v>0</v>
      </c>
      <c r="K31" s="592">
        <v>0</v>
      </c>
      <c r="L31" s="592">
        <v>0</v>
      </c>
      <c r="M31" s="594">
        <f t="shared" si="1"/>
        <v>0</v>
      </c>
    </row>
    <row r="32" spans="1:13" ht="24" customHeight="1">
      <c r="A32" s="541">
        <v>3.1</v>
      </c>
      <c r="B32" s="544" t="s">
        <v>1210</v>
      </c>
      <c r="C32" s="545">
        <v>0</v>
      </c>
      <c r="D32" s="1346"/>
      <c r="E32" s="618"/>
      <c r="F32" s="596"/>
      <c r="G32" s="591" t="s">
        <v>1087</v>
      </c>
      <c r="H32" s="592">
        <v>0</v>
      </c>
      <c r="I32" s="592">
        <v>0</v>
      </c>
      <c r="J32" s="593">
        <f t="shared" si="0"/>
        <v>0</v>
      </c>
      <c r="K32" s="592">
        <v>0</v>
      </c>
      <c r="L32" s="592">
        <v>0</v>
      </c>
      <c r="M32" s="594">
        <f t="shared" si="1"/>
        <v>0</v>
      </c>
    </row>
    <row r="33" spans="1:13" ht="15" customHeight="1">
      <c r="A33" s="724">
        <v>3.2</v>
      </c>
      <c r="B33" s="720" t="s">
        <v>1211</v>
      </c>
      <c r="C33" s="548">
        <v>0</v>
      </c>
      <c r="D33" s="1346"/>
      <c r="E33" s="618"/>
      <c r="F33" s="596"/>
      <c r="G33" s="591" t="s">
        <v>1088</v>
      </c>
      <c r="H33" s="592">
        <v>0</v>
      </c>
      <c r="I33" s="592">
        <v>0</v>
      </c>
      <c r="J33" s="593">
        <f t="shared" si="0"/>
        <v>0</v>
      </c>
      <c r="K33" s="592">
        <v>0</v>
      </c>
      <c r="L33" s="592">
        <v>0</v>
      </c>
      <c r="M33" s="594">
        <f t="shared" si="1"/>
        <v>0</v>
      </c>
    </row>
    <row r="34" spans="1:13" ht="15" customHeight="1">
      <c r="A34" s="549">
        <v>3.3</v>
      </c>
      <c r="B34" s="720" t="s">
        <v>1212</v>
      </c>
      <c r="C34" s="721">
        <v>0</v>
      </c>
      <c r="D34" s="1346"/>
      <c r="E34" s="618"/>
      <c r="F34" s="596"/>
      <c r="G34" s="591" t="s">
        <v>1089</v>
      </c>
      <c r="H34" s="592">
        <v>0</v>
      </c>
      <c r="I34" s="592">
        <v>0</v>
      </c>
      <c r="J34" s="593">
        <f t="shared" si="0"/>
        <v>0</v>
      </c>
      <c r="K34" s="592">
        <v>0</v>
      </c>
      <c r="L34" s="592">
        <v>0</v>
      </c>
      <c r="M34" s="594">
        <f t="shared" si="1"/>
        <v>0</v>
      </c>
    </row>
    <row r="35" spans="1:13" ht="24" customHeight="1">
      <c r="A35" s="725">
        <v>3.4</v>
      </c>
      <c r="B35" s="547" t="s">
        <v>1213</v>
      </c>
      <c r="C35" s="548">
        <v>0</v>
      </c>
      <c r="D35" s="1346"/>
      <c r="E35" s="618"/>
      <c r="F35" s="596"/>
      <c r="G35" s="591" t="s">
        <v>1090</v>
      </c>
      <c r="H35" s="592">
        <v>0</v>
      </c>
      <c r="I35" s="592">
        <v>0</v>
      </c>
      <c r="J35" s="593">
        <f t="shared" si="0"/>
        <v>0</v>
      </c>
      <c r="K35" s="592">
        <v>0</v>
      </c>
      <c r="L35" s="592">
        <v>0</v>
      </c>
      <c r="M35" s="594">
        <f t="shared" si="1"/>
        <v>0</v>
      </c>
    </row>
    <row r="36" spans="1:13" ht="15" customHeight="1">
      <c r="A36" s="541">
        <v>3.5</v>
      </c>
      <c r="B36" s="544" t="s">
        <v>1214</v>
      </c>
      <c r="C36" s="545">
        <v>0</v>
      </c>
      <c r="D36" s="722"/>
      <c r="E36" s="618"/>
      <c r="F36" s="596"/>
      <c r="G36" s="591" t="s">
        <v>1091</v>
      </c>
      <c r="H36" s="592">
        <v>0</v>
      </c>
      <c r="I36" s="592">
        <v>0</v>
      </c>
      <c r="J36" s="593">
        <f t="shared" si="0"/>
        <v>0</v>
      </c>
      <c r="K36" s="592">
        <v>0</v>
      </c>
      <c r="L36" s="592">
        <v>0</v>
      </c>
      <c r="M36" s="594">
        <f t="shared" si="1"/>
        <v>0</v>
      </c>
    </row>
    <row r="37" spans="1:13" ht="15" customHeight="1">
      <c r="A37" s="541">
        <v>3.6</v>
      </c>
      <c r="B37" s="544" t="s">
        <v>1215</v>
      </c>
      <c r="C37" s="545">
        <v>0</v>
      </c>
      <c r="D37" s="722"/>
      <c r="E37" s="618"/>
      <c r="F37" s="596"/>
      <c r="G37" s="591" t="s">
        <v>1092</v>
      </c>
      <c r="H37" s="592">
        <v>0</v>
      </c>
      <c r="I37" s="592">
        <v>0</v>
      </c>
      <c r="J37" s="593">
        <f t="shared" si="0"/>
        <v>0</v>
      </c>
      <c r="K37" s="592">
        <v>0</v>
      </c>
      <c r="L37" s="592">
        <v>0</v>
      </c>
      <c r="M37" s="594">
        <f t="shared" si="1"/>
        <v>0</v>
      </c>
    </row>
    <row r="38" spans="1:13" ht="15" customHeight="1">
      <c r="A38" s="726">
        <v>3.7</v>
      </c>
      <c r="B38" s="727" t="s">
        <v>1216</v>
      </c>
      <c r="C38" s="545">
        <v>0</v>
      </c>
      <c r="D38" s="722"/>
      <c r="E38" s="618"/>
      <c r="F38" s="597"/>
      <c r="G38" s="591" t="s">
        <v>1093</v>
      </c>
      <c r="H38" s="592">
        <v>0</v>
      </c>
      <c r="I38" s="592">
        <v>0</v>
      </c>
      <c r="J38" s="593">
        <f t="shared" si="0"/>
        <v>0</v>
      </c>
      <c r="K38" s="592">
        <v>0</v>
      </c>
      <c r="L38" s="592">
        <v>0</v>
      </c>
      <c r="M38" s="594">
        <f t="shared" si="1"/>
        <v>0</v>
      </c>
    </row>
    <row r="39" spans="1:13" ht="15" customHeight="1">
      <c r="A39" s="618"/>
      <c r="B39" s="618"/>
      <c r="C39" s="618"/>
      <c r="D39" s="618"/>
      <c r="E39" s="618"/>
      <c r="F39" s="598" t="s">
        <v>1094</v>
      </c>
      <c r="G39" s="588"/>
      <c r="H39" s="589">
        <f>SUM(H40:H48)</f>
        <v>0</v>
      </c>
      <c r="I39" s="589">
        <f>SUM(I40:I48)</f>
        <v>0</v>
      </c>
      <c r="J39" s="589">
        <f t="shared" si="0"/>
        <v>0</v>
      </c>
      <c r="K39" s="589">
        <f>SUM(K40:K48)</f>
        <v>0</v>
      </c>
      <c r="L39" s="589">
        <f>SUM(L40:L48)</f>
        <v>0</v>
      </c>
      <c r="M39" s="589">
        <f t="shared" si="1"/>
        <v>0</v>
      </c>
    </row>
    <row r="40" spans="1:13" ht="15" customHeight="1">
      <c r="A40" s="1262" t="s">
        <v>1217</v>
      </c>
      <c r="B40" s="1263"/>
      <c r="C40" s="1264"/>
      <c r="D40" s="540">
        <f>D6-D8+D31</f>
        <v>0</v>
      </c>
      <c r="E40" s="618"/>
      <c r="F40" s="590"/>
      <c r="G40" s="591" t="s">
        <v>837</v>
      </c>
      <c r="H40" s="592">
        <v>0</v>
      </c>
      <c r="I40" s="592">
        <v>0</v>
      </c>
      <c r="J40" s="593">
        <f t="shared" si="0"/>
        <v>0</v>
      </c>
      <c r="K40" s="592">
        <v>0</v>
      </c>
      <c r="L40" s="592">
        <v>0</v>
      </c>
      <c r="M40" s="594">
        <f t="shared" si="1"/>
        <v>0</v>
      </c>
    </row>
    <row r="41" spans="1:13" ht="15.75">
      <c r="A41" s="618"/>
      <c r="B41" s="618"/>
      <c r="C41" s="618"/>
      <c r="D41" s="618"/>
      <c r="E41" s="618"/>
      <c r="F41" s="596"/>
      <c r="G41" s="591" t="s">
        <v>1095</v>
      </c>
      <c r="H41" s="592">
        <v>0</v>
      </c>
      <c r="I41" s="592">
        <v>0</v>
      </c>
      <c r="J41" s="593">
        <f t="shared" si="0"/>
        <v>0</v>
      </c>
      <c r="K41" s="592">
        <v>0</v>
      </c>
      <c r="L41" s="592">
        <v>0</v>
      </c>
      <c r="M41" s="594">
        <f t="shared" si="1"/>
        <v>0</v>
      </c>
    </row>
    <row r="42" spans="1:13" ht="15.75">
      <c r="A42" s="728"/>
      <c r="B42" s="728"/>
      <c r="C42" s="728"/>
      <c r="D42" s="728"/>
      <c r="E42" s="728"/>
      <c r="F42" s="596"/>
      <c r="G42" s="591" t="s">
        <v>967</v>
      </c>
      <c r="H42" s="592">
        <v>0</v>
      </c>
      <c r="I42" s="592">
        <v>0</v>
      </c>
      <c r="J42" s="593">
        <f t="shared" si="0"/>
        <v>0</v>
      </c>
      <c r="K42" s="592">
        <v>0</v>
      </c>
      <c r="L42" s="592">
        <v>0</v>
      </c>
      <c r="M42" s="594">
        <f t="shared" si="1"/>
        <v>0</v>
      </c>
    </row>
    <row r="43" spans="1:13" ht="15.75">
      <c r="A43" s="618"/>
      <c r="B43" s="560"/>
      <c r="C43" s="1265"/>
      <c r="D43" s="1265"/>
      <c r="E43" s="618"/>
      <c r="F43" s="596"/>
      <c r="G43" s="591" t="s">
        <v>843</v>
      </c>
      <c r="H43" s="592">
        <v>0</v>
      </c>
      <c r="I43" s="592">
        <v>0</v>
      </c>
      <c r="J43" s="593">
        <f t="shared" si="0"/>
        <v>0</v>
      </c>
      <c r="K43" s="592">
        <v>0</v>
      </c>
      <c r="L43" s="592">
        <v>0</v>
      </c>
      <c r="M43" s="594">
        <f t="shared" si="1"/>
        <v>0</v>
      </c>
    </row>
    <row r="44" spans="1:13" ht="15.75">
      <c r="A44" s="618"/>
      <c r="B44" s="729" t="s">
        <v>390</v>
      </c>
      <c r="C44" s="1265"/>
      <c r="D44" s="1265"/>
      <c r="E44" s="618"/>
      <c r="F44" s="596"/>
      <c r="G44" s="591" t="s">
        <v>845</v>
      </c>
      <c r="H44" s="592">
        <v>0</v>
      </c>
      <c r="I44" s="592">
        <v>0</v>
      </c>
      <c r="J44" s="593">
        <f t="shared" si="0"/>
        <v>0</v>
      </c>
      <c r="K44" s="592">
        <v>0</v>
      </c>
      <c r="L44" s="592">
        <v>0</v>
      </c>
      <c r="M44" s="594">
        <f t="shared" si="1"/>
        <v>0</v>
      </c>
    </row>
    <row r="45" spans="1:13" ht="15.75">
      <c r="A45" s="618"/>
      <c r="B45" s="729" t="s">
        <v>391</v>
      </c>
      <c r="C45" s="618"/>
      <c r="D45" s="618"/>
      <c r="E45" s="618"/>
      <c r="F45" s="596"/>
      <c r="G45" s="591" t="s">
        <v>1412</v>
      </c>
      <c r="H45" s="592">
        <v>0</v>
      </c>
      <c r="I45" s="592">
        <v>0</v>
      </c>
      <c r="J45" s="593">
        <f t="shared" si="0"/>
        <v>0</v>
      </c>
      <c r="K45" s="592">
        <v>0</v>
      </c>
      <c r="L45" s="592">
        <v>0</v>
      </c>
      <c r="M45" s="594">
        <f t="shared" si="1"/>
        <v>0</v>
      </c>
    </row>
    <row r="46" spans="1:13" ht="15.75">
      <c r="A46" s="618"/>
      <c r="B46" s="730"/>
      <c r="C46" s="618"/>
      <c r="D46" s="618"/>
      <c r="E46" s="618"/>
      <c r="F46" s="596"/>
      <c r="G46" s="591" t="s">
        <v>847</v>
      </c>
      <c r="H46" s="592">
        <v>0</v>
      </c>
      <c r="I46" s="592">
        <v>0</v>
      </c>
      <c r="J46" s="593">
        <f t="shared" si="0"/>
        <v>0</v>
      </c>
      <c r="K46" s="592">
        <v>0</v>
      </c>
      <c r="L46" s="592">
        <v>0</v>
      </c>
      <c r="M46" s="594">
        <f t="shared" si="1"/>
        <v>0</v>
      </c>
    </row>
    <row r="47" spans="1:13" ht="15.75">
      <c r="A47" t="s">
        <v>1057</v>
      </c>
      <c r="B47" s="618"/>
      <c r="C47" s="618"/>
      <c r="D47" s="618"/>
      <c r="E47" s="618"/>
      <c r="F47" s="596"/>
      <c r="G47" s="591" t="s">
        <v>849</v>
      </c>
      <c r="H47" s="592">
        <v>0</v>
      </c>
      <c r="I47" s="592">
        <v>0</v>
      </c>
      <c r="J47" s="593">
        <f t="shared" si="0"/>
        <v>0</v>
      </c>
      <c r="K47" s="592">
        <v>0</v>
      </c>
      <c r="L47" s="592">
        <v>0</v>
      </c>
      <c r="M47" s="594">
        <f t="shared" si="1"/>
        <v>0</v>
      </c>
    </row>
    <row r="48" spans="1:13" ht="15.75">
      <c r="A48" s="618" t="s">
        <v>1058</v>
      </c>
      <c r="B48" s="618"/>
      <c r="C48" s="618"/>
      <c r="D48" s="618"/>
      <c r="E48" s="618"/>
      <c r="F48" s="597"/>
      <c r="G48" s="591" t="s">
        <v>850</v>
      </c>
      <c r="H48" s="592">
        <v>0</v>
      </c>
      <c r="I48" s="592">
        <v>0</v>
      </c>
      <c r="J48" s="593">
        <f t="shared" si="0"/>
        <v>0</v>
      </c>
      <c r="K48" s="592">
        <v>0</v>
      </c>
      <c r="L48" s="592">
        <v>0</v>
      </c>
      <c r="M48" s="594">
        <f t="shared" si="1"/>
        <v>0</v>
      </c>
    </row>
    <row r="49" spans="1:13">
      <c r="A49" s="618"/>
      <c r="B49" s="618"/>
      <c r="C49" s="618"/>
      <c r="D49" s="618"/>
      <c r="E49" s="618"/>
      <c r="F49" s="598" t="s">
        <v>1096</v>
      </c>
      <c r="G49" s="603"/>
      <c r="H49" s="589">
        <f>SUM(H50:H58)</f>
        <v>0</v>
      </c>
      <c r="I49" s="589">
        <f>SUM(I50:I58)</f>
        <v>0</v>
      </c>
      <c r="J49" s="589">
        <f t="shared" si="0"/>
        <v>0</v>
      </c>
      <c r="K49" s="589">
        <f>SUM(K50:K58)</f>
        <v>0</v>
      </c>
      <c r="L49" s="589">
        <f>SUM(L50:L58)</f>
        <v>0</v>
      </c>
      <c r="M49" s="589">
        <f t="shared" si="1"/>
        <v>0</v>
      </c>
    </row>
    <row r="50" spans="1:13" ht="34.5">
      <c r="A50" s="618"/>
      <c r="B50" s="731" t="s">
        <v>1367</v>
      </c>
      <c r="C50" s="42"/>
      <c r="D50" s="42"/>
      <c r="E50" s="42"/>
      <c r="F50" s="590"/>
      <c r="G50" s="604" t="s">
        <v>1097</v>
      </c>
      <c r="H50" s="592">
        <v>0</v>
      </c>
      <c r="I50" s="592">
        <v>0</v>
      </c>
      <c r="J50" s="593">
        <f t="shared" si="0"/>
        <v>0</v>
      </c>
      <c r="K50" s="592">
        <v>0</v>
      </c>
      <c r="L50" s="592">
        <v>0</v>
      </c>
      <c r="M50" s="594">
        <f t="shared" si="1"/>
        <v>0</v>
      </c>
    </row>
    <row r="51" spans="1:13" ht="15.75">
      <c r="F51" s="596"/>
      <c r="G51" s="604" t="s">
        <v>1098</v>
      </c>
      <c r="H51" s="592">
        <v>0</v>
      </c>
      <c r="I51" s="592">
        <v>0</v>
      </c>
      <c r="J51" s="593">
        <f t="shared" si="0"/>
        <v>0</v>
      </c>
      <c r="K51" s="592">
        <v>0</v>
      </c>
      <c r="L51" s="592">
        <v>0</v>
      </c>
      <c r="M51" s="594">
        <f t="shared" si="1"/>
        <v>0</v>
      </c>
    </row>
    <row r="52" spans="1:13" ht="15.75">
      <c r="F52" s="596"/>
      <c r="G52" s="604" t="s">
        <v>1099</v>
      </c>
      <c r="H52" s="592">
        <v>0</v>
      </c>
      <c r="I52" s="592">
        <v>0</v>
      </c>
      <c r="J52" s="593">
        <f t="shared" si="0"/>
        <v>0</v>
      </c>
      <c r="K52" s="592">
        <v>0</v>
      </c>
      <c r="L52" s="592">
        <v>0</v>
      </c>
      <c r="M52" s="594">
        <f t="shared" si="1"/>
        <v>0</v>
      </c>
    </row>
    <row r="53" spans="1:13" ht="15.75">
      <c r="F53" s="596"/>
      <c r="G53" s="604" t="s">
        <v>1100</v>
      </c>
      <c r="H53" s="592">
        <v>0</v>
      </c>
      <c r="I53" s="592">
        <v>0</v>
      </c>
      <c r="J53" s="593">
        <f t="shared" si="0"/>
        <v>0</v>
      </c>
      <c r="K53" s="592">
        <v>0</v>
      </c>
      <c r="L53" s="592">
        <v>0</v>
      </c>
      <c r="M53" s="594">
        <f t="shared" si="1"/>
        <v>0</v>
      </c>
    </row>
    <row r="54" spans="1:13" ht="15.75">
      <c r="F54" s="596"/>
      <c r="G54" s="604" t="s">
        <v>1101</v>
      </c>
      <c r="H54" s="592">
        <v>0</v>
      </c>
      <c r="I54" s="592">
        <v>0</v>
      </c>
      <c r="J54" s="593">
        <f t="shared" si="0"/>
        <v>0</v>
      </c>
      <c r="K54" s="592">
        <v>0</v>
      </c>
      <c r="L54" s="592">
        <v>0</v>
      </c>
      <c r="M54" s="594">
        <f t="shared" si="1"/>
        <v>0</v>
      </c>
    </row>
    <row r="55" spans="1:13" ht="15.75">
      <c r="F55" s="596"/>
      <c r="G55" s="604" t="s">
        <v>1102</v>
      </c>
      <c r="H55" s="592">
        <v>0</v>
      </c>
      <c r="I55" s="592">
        <v>0</v>
      </c>
      <c r="J55" s="593">
        <f t="shared" si="0"/>
        <v>0</v>
      </c>
      <c r="K55" s="592">
        <v>0</v>
      </c>
      <c r="L55" s="592">
        <v>0</v>
      </c>
      <c r="M55" s="594">
        <f t="shared" si="1"/>
        <v>0</v>
      </c>
    </row>
    <row r="56" spans="1:13" ht="15.75">
      <c r="F56" s="596"/>
      <c r="G56" s="604" t="s">
        <v>1103</v>
      </c>
      <c r="H56" s="592">
        <v>0</v>
      </c>
      <c r="I56" s="592">
        <v>0</v>
      </c>
      <c r="J56" s="593">
        <f t="shared" si="0"/>
        <v>0</v>
      </c>
      <c r="K56" s="592">
        <v>0</v>
      </c>
      <c r="L56" s="592">
        <v>0</v>
      </c>
      <c r="M56" s="594">
        <f t="shared" si="1"/>
        <v>0</v>
      </c>
    </row>
    <row r="57" spans="1:13" ht="15.75">
      <c r="F57" s="596"/>
      <c r="G57" s="604" t="s">
        <v>1104</v>
      </c>
      <c r="H57" s="592">
        <v>0</v>
      </c>
      <c r="I57" s="592">
        <v>0</v>
      </c>
      <c r="J57" s="593">
        <f t="shared" si="0"/>
        <v>0</v>
      </c>
      <c r="K57" s="592">
        <v>0</v>
      </c>
      <c r="L57" s="592">
        <v>0</v>
      </c>
      <c r="M57" s="594">
        <f t="shared" si="1"/>
        <v>0</v>
      </c>
    </row>
    <row r="58" spans="1:13" ht="15.75">
      <c r="F58" s="597"/>
      <c r="G58" s="604" t="s">
        <v>1030</v>
      </c>
      <c r="H58" s="592">
        <v>0</v>
      </c>
      <c r="I58" s="592">
        <v>0</v>
      </c>
      <c r="J58" s="593">
        <f t="shared" si="0"/>
        <v>0</v>
      </c>
      <c r="K58" s="592">
        <v>0</v>
      </c>
      <c r="L58" s="592">
        <v>0</v>
      </c>
      <c r="M58" s="594">
        <f t="shared" si="1"/>
        <v>0</v>
      </c>
    </row>
    <row r="59" spans="1:13">
      <c r="F59" s="605" t="s">
        <v>804</v>
      </c>
      <c r="G59" s="606"/>
      <c r="H59" s="589">
        <f>SUM(H60:H62)</f>
        <v>0</v>
      </c>
      <c r="I59" s="589">
        <f>SUM(I60:I62)</f>
        <v>0</v>
      </c>
      <c r="J59" s="589">
        <f t="shared" si="0"/>
        <v>0</v>
      </c>
      <c r="K59" s="589">
        <f>SUM(K60:K62)</f>
        <v>0</v>
      </c>
      <c r="L59" s="589">
        <f>SUM(L60:L62)</f>
        <v>0</v>
      </c>
      <c r="M59" s="589">
        <f t="shared" si="1"/>
        <v>0</v>
      </c>
    </row>
    <row r="60" spans="1:13" ht="15.75">
      <c r="F60" s="590"/>
      <c r="G60" s="607" t="s">
        <v>1105</v>
      </c>
      <c r="H60" s="592">
        <v>0</v>
      </c>
      <c r="I60" s="592">
        <v>0</v>
      </c>
      <c r="J60" s="593">
        <f t="shared" si="0"/>
        <v>0</v>
      </c>
      <c r="K60" s="592">
        <v>0</v>
      </c>
      <c r="L60" s="592">
        <v>0</v>
      </c>
      <c r="M60" s="594">
        <f t="shared" si="1"/>
        <v>0</v>
      </c>
    </row>
    <row r="61" spans="1:13" ht="15.75">
      <c r="F61" s="596"/>
      <c r="G61" s="607" t="s">
        <v>1106</v>
      </c>
      <c r="H61" s="592">
        <v>0</v>
      </c>
      <c r="I61" s="592">
        <v>0</v>
      </c>
      <c r="J61" s="593">
        <f t="shared" si="0"/>
        <v>0</v>
      </c>
      <c r="K61" s="592">
        <v>0</v>
      </c>
      <c r="L61" s="592">
        <v>0</v>
      </c>
      <c r="M61" s="594">
        <f t="shared" si="1"/>
        <v>0</v>
      </c>
    </row>
    <row r="62" spans="1:13" ht="15.75">
      <c r="F62" s="596"/>
      <c r="G62" s="607" t="s">
        <v>1107</v>
      </c>
      <c r="H62" s="592">
        <v>0</v>
      </c>
      <c r="I62" s="592">
        <v>0</v>
      </c>
      <c r="J62" s="593">
        <f t="shared" si="0"/>
        <v>0</v>
      </c>
      <c r="K62" s="592">
        <v>0</v>
      </c>
      <c r="L62" s="592">
        <v>0</v>
      </c>
      <c r="M62" s="594">
        <f t="shared" si="1"/>
        <v>0</v>
      </c>
    </row>
    <row r="63" spans="1:13">
      <c r="F63" s="608" t="s">
        <v>1108</v>
      </c>
      <c r="G63" s="588"/>
      <c r="H63" s="589">
        <f>SUM(H64:H70)</f>
        <v>0</v>
      </c>
      <c r="I63" s="589">
        <f>SUM(I64:I70)</f>
        <v>0</v>
      </c>
      <c r="J63" s="589">
        <f t="shared" si="0"/>
        <v>0</v>
      </c>
      <c r="K63" s="589">
        <f>SUM(K64:K70)</f>
        <v>0</v>
      </c>
      <c r="L63" s="589">
        <f>SUM(L64:L70)</f>
        <v>0</v>
      </c>
      <c r="M63" s="589">
        <f t="shared" si="1"/>
        <v>0</v>
      </c>
    </row>
    <row r="64" spans="1:13" ht="15.75">
      <c r="F64" s="596"/>
      <c r="G64" s="591" t="s">
        <v>1109</v>
      </c>
      <c r="H64" s="592">
        <v>0</v>
      </c>
      <c r="I64" s="592">
        <v>0</v>
      </c>
      <c r="J64" s="593">
        <f t="shared" si="0"/>
        <v>0</v>
      </c>
      <c r="K64" s="592">
        <v>0</v>
      </c>
      <c r="L64" s="592">
        <v>0</v>
      </c>
      <c r="M64" s="594">
        <f t="shared" si="1"/>
        <v>0</v>
      </c>
    </row>
    <row r="65" spans="6:13" ht="15.75">
      <c r="F65" s="596"/>
      <c r="G65" s="591" t="s">
        <v>1110</v>
      </c>
      <c r="H65" s="592">
        <v>0</v>
      </c>
      <c r="I65" s="592">
        <v>0</v>
      </c>
      <c r="J65" s="593">
        <f t="shared" si="0"/>
        <v>0</v>
      </c>
      <c r="K65" s="592">
        <v>0</v>
      </c>
      <c r="L65" s="592">
        <v>0</v>
      </c>
      <c r="M65" s="594">
        <f t="shared" si="1"/>
        <v>0</v>
      </c>
    </row>
    <row r="66" spans="6:13" ht="15.75">
      <c r="F66" s="596"/>
      <c r="G66" s="591" t="s">
        <v>1111</v>
      </c>
      <c r="H66" s="592">
        <v>0</v>
      </c>
      <c r="I66" s="592">
        <v>0</v>
      </c>
      <c r="J66" s="593">
        <f t="shared" si="0"/>
        <v>0</v>
      </c>
      <c r="K66" s="592">
        <v>0</v>
      </c>
      <c r="L66" s="592">
        <v>0</v>
      </c>
      <c r="M66" s="594">
        <f t="shared" si="1"/>
        <v>0</v>
      </c>
    </row>
    <row r="67" spans="6:13" ht="15.75">
      <c r="F67" s="596"/>
      <c r="G67" s="591" t="s">
        <v>1112</v>
      </c>
      <c r="H67" s="592">
        <v>0</v>
      </c>
      <c r="I67" s="592">
        <v>0</v>
      </c>
      <c r="J67" s="593">
        <f t="shared" si="0"/>
        <v>0</v>
      </c>
      <c r="K67" s="592">
        <v>0</v>
      </c>
      <c r="L67" s="592">
        <v>0</v>
      </c>
      <c r="M67" s="594">
        <f t="shared" si="1"/>
        <v>0</v>
      </c>
    </row>
    <row r="68" spans="6:13" ht="15.75">
      <c r="F68" s="596"/>
      <c r="G68" s="591" t="s">
        <v>1113</v>
      </c>
      <c r="H68" s="592">
        <v>0</v>
      </c>
      <c r="I68" s="592">
        <v>0</v>
      </c>
      <c r="J68" s="593">
        <f t="shared" si="0"/>
        <v>0</v>
      </c>
      <c r="K68" s="592">
        <v>0</v>
      </c>
      <c r="L68" s="592">
        <v>0</v>
      </c>
      <c r="M68" s="594">
        <f t="shared" si="1"/>
        <v>0</v>
      </c>
    </row>
    <row r="69" spans="6:13" ht="15.75">
      <c r="F69" s="596"/>
      <c r="G69" s="591" t="s">
        <v>1114</v>
      </c>
      <c r="H69" s="592">
        <v>0</v>
      </c>
      <c r="I69" s="592">
        <v>0</v>
      </c>
      <c r="J69" s="593">
        <f t="shared" si="0"/>
        <v>0</v>
      </c>
      <c r="K69" s="592">
        <v>0</v>
      </c>
      <c r="L69" s="592">
        <v>0</v>
      </c>
      <c r="M69" s="594">
        <f t="shared" si="1"/>
        <v>0</v>
      </c>
    </row>
    <row r="70" spans="6:13" ht="15.75">
      <c r="F70" s="596"/>
      <c r="G70" s="591" t="s">
        <v>1115</v>
      </c>
      <c r="H70" s="592">
        <v>0</v>
      </c>
      <c r="I70" s="592">
        <v>0</v>
      </c>
      <c r="J70" s="593">
        <f t="shared" si="0"/>
        <v>0</v>
      </c>
      <c r="K70" s="592">
        <v>0</v>
      </c>
      <c r="L70" s="592">
        <v>0</v>
      </c>
      <c r="M70" s="594">
        <f t="shared" si="1"/>
        <v>0</v>
      </c>
    </row>
    <row r="71" spans="6:13" ht="15.75">
      <c r="F71" s="606" t="s">
        <v>698</v>
      </c>
      <c r="G71" s="603"/>
      <c r="H71" s="589">
        <f>SUM(H72:H74)</f>
        <v>0</v>
      </c>
      <c r="I71" s="589">
        <f>SUM(I72:I74)</f>
        <v>0</v>
      </c>
      <c r="J71" s="593">
        <f t="shared" si="0"/>
        <v>0</v>
      </c>
      <c r="K71" s="589">
        <f>SUM(K72:K74)</f>
        <v>0</v>
      </c>
      <c r="L71" s="589">
        <f>SUM(L72:L74)</f>
        <v>0</v>
      </c>
      <c r="M71" s="594">
        <f t="shared" si="1"/>
        <v>0</v>
      </c>
    </row>
    <row r="72" spans="6:13" ht="15.75">
      <c r="F72" s="609"/>
      <c r="G72" s="591" t="s">
        <v>961</v>
      </c>
      <c r="H72" s="592">
        <v>0</v>
      </c>
      <c r="I72" s="592">
        <v>0</v>
      </c>
      <c r="J72" s="593">
        <f t="shared" si="0"/>
        <v>0</v>
      </c>
      <c r="K72" s="592">
        <v>0</v>
      </c>
      <c r="L72" s="592">
        <v>0</v>
      </c>
      <c r="M72" s="594">
        <f t="shared" si="1"/>
        <v>0</v>
      </c>
    </row>
    <row r="73" spans="6:13" ht="15.75">
      <c r="F73" s="609"/>
      <c r="G73" s="591" t="s">
        <v>401</v>
      </c>
      <c r="H73" s="592">
        <v>0</v>
      </c>
      <c r="I73" s="592">
        <v>0</v>
      </c>
      <c r="J73" s="593">
        <f t="shared" si="0"/>
        <v>0</v>
      </c>
      <c r="K73" s="592">
        <v>0</v>
      </c>
      <c r="L73" s="592">
        <v>0</v>
      </c>
      <c r="M73" s="594">
        <f t="shared" si="1"/>
        <v>0</v>
      </c>
    </row>
    <row r="74" spans="6:13" ht="15.75">
      <c r="F74" s="609"/>
      <c r="G74" s="591" t="s">
        <v>855</v>
      </c>
      <c r="H74" s="592">
        <v>0</v>
      </c>
      <c r="I74" s="592">
        <v>0</v>
      </c>
      <c r="J74" s="593">
        <f t="shared" si="0"/>
        <v>0</v>
      </c>
      <c r="K74" s="592">
        <v>0</v>
      </c>
      <c r="L74" s="592">
        <v>0</v>
      </c>
      <c r="M74" s="594">
        <f t="shared" si="1"/>
        <v>0</v>
      </c>
    </row>
    <row r="75" spans="6:13">
      <c r="F75" s="609" t="s">
        <v>1116</v>
      </c>
      <c r="G75" s="603"/>
      <c r="H75" s="589">
        <f>SUM(H76:H82)</f>
        <v>0</v>
      </c>
      <c r="I75" s="589">
        <f>SUM(I76:I82)</f>
        <v>0</v>
      </c>
      <c r="J75" s="589">
        <f t="shared" ref="J75:J84" si="2">H75+I75</f>
        <v>0</v>
      </c>
      <c r="K75" s="589">
        <f>SUM(K76:K82)</f>
        <v>0</v>
      </c>
      <c r="L75" s="589">
        <f>SUM(L76:L82)</f>
        <v>0</v>
      </c>
      <c r="M75" s="589">
        <f t="shared" si="1"/>
        <v>0</v>
      </c>
    </row>
    <row r="76" spans="6:13" ht="15.75">
      <c r="F76" s="590"/>
      <c r="G76" s="607" t="s">
        <v>1117</v>
      </c>
      <c r="H76" s="592">
        <v>0</v>
      </c>
      <c r="I76" s="592">
        <v>0</v>
      </c>
      <c r="J76" s="593">
        <f t="shared" si="2"/>
        <v>0</v>
      </c>
      <c r="K76" s="592">
        <v>0</v>
      </c>
      <c r="L76" s="592">
        <v>0</v>
      </c>
      <c r="M76" s="594">
        <f t="shared" ref="M76:M84" si="3">J76-K76</f>
        <v>0</v>
      </c>
    </row>
    <row r="77" spans="6:13" ht="15.75">
      <c r="F77" s="596"/>
      <c r="G77" s="607" t="s">
        <v>1118</v>
      </c>
      <c r="H77" s="592">
        <v>0</v>
      </c>
      <c r="I77" s="592">
        <v>0</v>
      </c>
      <c r="J77" s="593">
        <f t="shared" si="2"/>
        <v>0</v>
      </c>
      <c r="K77" s="592">
        <v>0</v>
      </c>
      <c r="L77" s="592">
        <v>0</v>
      </c>
      <c r="M77" s="594">
        <f t="shared" si="3"/>
        <v>0</v>
      </c>
    </row>
    <row r="78" spans="6:13" ht="15.75">
      <c r="F78" s="596"/>
      <c r="G78" s="607" t="s">
        <v>1119</v>
      </c>
      <c r="H78" s="592">
        <v>0</v>
      </c>
      <c r="I78" s="592">
        <v>0</v>
      </c>
      <c r="J78" s="593">
        <f t="shared" si="2"/>
        <v>0</v>
      </c>
      <c r="K78" s="592">
        <v>0</v>
      </c>
      <c r="L78" s="592">
        <v>0</v>
      </c>
      <c r="M78" s="594">
        <f t="shared" si="3"/>
        <v>0</v>
      </c>
    </row>
    <row r="79" spans="6:13" ht="15.75">
      <c r="F79" s="596"/>
      <c r="G79" s="607" t="s">
        <v>1120</v>
      </c>
      <c r="H79" s="592">
        <v>0</v>
      </c>
      <c r="I79" s="592">
        <v>0</v>
      </c>
      <c r="J79" s="593">
        <f t="shared" si="2"/>
        <v>0</v>
      </c>
      <c r="K79" s="592">
        <v>0</v>
      </c>
      <c r="L79" s="592">
        <v>0</v>
      </c>
      <c r="M79" s="594">
        <f t="shared" si="3"/>
        <v>0</v>
      </c>
    </row>
    <row r="80" spans="6:13" ht="15.75">
      <c r="F80" s="596"/>
      <c r="G80" s="607" t="s">
        <v>1121</v>
      </c>
      <c r="H80" s="592">
        <v>0</v>
      </c>
      <c r="I80" s="592">
        <v>0</v>
      </c>
      <c r="J80" s="593">
        <f t="shared" si="2"/>
        <v>0</v>
      </c>
      <c r="K80" s="592">
        <v>0</v>
      </c>
      <c r="L80" s="592">
        <v>0</v>
      </c>
      <c r="M80" s="594">
        <f t="shared" si="3"/>
        <v>0</v>
      </c>
    </row>
    <row r="81" spans="6:13" ht="15.75">
      <c r="F81" s="596"/>
      <c r="G81" s="677" t="s">
        <v>1122</v>
      </c>
      <c r="H81" s="678">
        <v>0</v>
      </c>
      <c r="I81" s="678">
        <v>0</v>
      </c>
      <c r="J81" s="679">
        <f t="shared" si="2"/>
        <v>0</v>
      </c>
      <c r="K81" s="678">
        <v>0</v>
      </c>
      <c r="L81" s="678">
        <v>0</v>
      </c>
      <c r="M81" s="678">
        <f t="shared" si="3"/>
        <v>0</v>
      </c>
    </row>
    <row r="82" spans="6:13" ht="15.75">
      <c r="F82" s="597"/>
      <c r="G82" s="607" t="s">
        <v>1123</v>
      </c>
      <c r="H82" s="592">
        <v>0</v>
      </c>
      <c r="I82" s="592">
        <v>0</v>
      </c>
      <c r="J82" s="593">
        <f t="shared" si="2"/>
        <v>0</v>
      </c>
      <c r="K82" s="592">
        <v>0</v>
      </c>
      <c r="L82" s="592">
        <v>0</v>
      </c>
      <c r="M82" s="594">
        <f t="shared" si="3"/>
        <v>0</v>
      </c>
    </row>
    <row r="83" spans="6:13">
      <c r="H83" s="613"/>
      <c r="I83" s="613"/>
      <c r="J83" s="613"/>
      <c r="K83" s="613"/>
      <c r="L83" s="613"/>
      <c r="M83" s="613"/>
    </row>
    <row r="84" spans="6:13">
      <c r="F84" s="1280" t="s">
        <v>975</v>
      </c>
      <c r="G84" s="1281"/>
      <c r="H84" s="614">
        <f>H11+H19+H29+H39+H49+H59+H63+H71+H75</f>
        <v>0</v>
      </c>
      <c r="I84" s="614">
        <f>I11+I19+I29+I39+I49+I59+I63+I71+I75</f>
        <v>0</v>
      </c>
      <c r="J84" s="614">
        <f t="shared" si="2"/>
        <v>0</v>
      </c>
      <c r="K84" s="739">
        <f>K11+K19+K29+K39+K49+K59+K63+K71+K75</f>
        <v>0</v>
      </c>
      <c r="L84" s="614">
        <f>L11+L19+L29+L39+L49+L59+L63+L71+L75</f>
        <v>0</v>
      </c>
      <c r="M84" s="614">
        <f t="shared" si="3"/>
        <v>0</v>
      </c>
    </row>
    <row r="85" spans="6:13">
      <c r="H85" s="284"/>
      <c r="I85" s="284"/>
      <c r="J85" s="284"/>
      <c r="K85" s="284"/>
      <c r="L85" s="284"/>
      <c r="M85" s="284"/>
    </row>
    <row r="86" spans="6:13">
      <c r="G86" s="40"/>
      <c r="H86" s="284"/>
      <c r="I86" s="284"/>
      <c r="J86" s="284"/>
      <c r="K86" s="39"/>
      <c r="L86" s="39"/>
      <c r="M86" s="284"/>
    </row>
    <row r="87" spans="6:13">
      <c r="G87" s="680" t="s">
        <v>390</v>
      </c>
      <c r="H87" s="1037" t="s">
        <v>1367</v>
      </c>
      <c r="I87" s="1037"/>
      <c r="J87" s="1037"/>
      <c r="K87" s="1037"/>
      <c r="L87" s="616"/>
      <c r="M87" s="39"/>
    </row>
    <row r="88" spans="6:13">
      <c r="G88" s="681" t="s">
        <v>391</v>
      </c>
      <c r="H88" s="1037"/>
      <c r="I88" s="1037"/>
      <c r="J88" s="1037"/>
      <c r="K88" s="1037"/>
      <c r="L88" s="258"/>
      <c r="M88" s="284"/>
    </row>
    <row r="89" spans="6:13">
      <c r="G89" s="618" t="s">
        <v>392</v>
      </c>
      <c r="H89" s="284"/>
      <c r="I89" s="284"/>
      <c r="J89" s="39"/>
      <c r="K89" s="284"/>
      <c r="L89" s="284"/>
      <c r="M89" s="284"/>
    </row>
  </sheetData>
  <sheetProtection algorithmName="SHA-512" hashValue="++moESVqoB2XrUAPlzzq6DQz7eGMC0xK1YTeGVFwU06v/VKe0xRxjAJroySRbTKsMHB9m3lQFdzOKx1aqL8dGg==" saltValue="m9dpo+eTPlIuVA1BZwfEUg==" spinCount="100000" sheet="1" objects="1" scenarios="1"/>
  <mergeCells count="21">
    <mergeCell ref="B1:E1"/>
    <mergeCell ref="A2:D2"/>
    <mergeCell ref="A3:D3"/>
    <mergeCell ref="A6:C6"/>
    <mergeCell ref="A7:D7"/>
    <mergeCell ref="F84:G84"/>
    <mergeCell ref="H87:K88"/>
    <mergeCell ref="A8:C8"/>
    <mergeCell ref="F2:M2"/>
    <mergeCell ref="F3:M3"/>
    <mergeCell ref="F4:M4"/>
    <mergeCell ref="F6:G8"/>
    <mergeCell ref="H6:L6"/>
    <mergeCell ref="M6:M7"/>
    <mergeCell ref="C44:D44"/>
    <mergeCell ref="D9:D14"/>
    <mergeCell ref="D26:D29"/>
    <mergeCell ref="A31:C31"/>
    <mergeCell ref="D32:D35"/>
    <mergeCell ref="A40:C40"/>
    <mergeCell ref="C43:D4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showGridLines="0" zoomScaleNormal="100" workbookViewId="0"/>
  </sheetViews>
  <sheetFormatPr baseColWidth="10" defaultRowHeight="15"/>
  <cols>
    <col min="1" max="1" width="5.7109375" customWidth="1"/>
    <col min="2" max="2" width="50" customWidth="1"/>
    <col min="3" max="4" width="17.140625" customWidth="1"/>
  </cols>
  <sheetData>
    <row r="1" spans="1:21" ht="18">
      <c r="A1" s="618"/>
      <c r="B1" s="1347" t="s">
        <v>1138</v>
      </c>
      <c r="C1" s="1347"/>
      <c r="D1" s="1347"/>
      <c r="E1" s="1347"/>
      <c r="F1" s="1023" t="s">
        <v>413</v>
      </c>
      <c r="G1" s="1024"/>
      <c r="H1" s="1024"/>
      <c r="I1" s="1024"/>
      <c r="J1" s="1024"/>
      <c r="K1" s="1024"/>
      <c r="L1" s="1024"/>
      <c r="M1" s="1024"/>
      <c r="N1" s="1024"/>
      <c r="O1" s="1024"/>
      <c r="P1" s="1024"/>
      <c r="Q1" s="1024"/>
      <c r="R1" s="1024"/>
      <c r="S1" s="1024"/>
      <c r="T1" s="1024"/>
      <c r="U1" s="1025"/>
    </row>
    <row r="2" spans="1:21" ht="37.5" customHeight="1">
      <c r="A2" s="1348" t="s">
        <v>1197</v>
      </c>
      <c r="B2" s="1251"/>
      <c r="C2" s="1251"/>
      <c r="D2" s="1251"/>
      <c r="E2" s="618"/>
      <c r="F2" s="1023" t="s">
        <v>414</v>
      </c>
      <c r="G2" s="1024"/>
      <c r="H2" s="1024"/>
      <c r="I2" s="1024"/>
      <c r="J2" s="1024"/>
      <c r="K2" s="1024"/>
      <c r="L2" s="1024"/>
      <c r="M2" s="1024"/>
      <c r="N2" s="1024"/>
      <c r="O2" s="1024"/>
      <c r="P2" s="1024"/>
      <c r="Q2" s="1024"/>
      <c r="R2" s="1024"/>
      <c r="S2" s="1024"/>
      <c r="T2" s="1024"/>
      <c r="U2" s="1025"/>
    </row>
    <row r="3" spans="1:21" ht="15.75">
      <c r="A3" s="1254" t="s">
        <v>1415</v>
      </c>
      <c r="B3" s="1254"/>
      <c r="C3" s="1254"/>
      <c r="D3" s="1254"/>
      <c r="E3" s="618"/>
      <c r="F3" s="1026" t="s">
        <v>1380</v>
      </c>
      <c r="G3" s="1027"/>
      <c r="H3" s="1027"/>
      <c r="I3" s="1027"/>
      <c r="J3" s="1027"/>
      <c r="K3" s="1027"/>
      <c r="L3" s="1027"/>
      <c r="M3" s="1027"/>
      <c r="N3" s="1027"/>
      <c r="O3" s="1027"/>
      <c r="P3" s="1027"/>
      <c r="Q3" s="1027"/>
      <c r="R3" s="1027"/>
      <c r="S3" s="1027"/>
      <c r="T3" s="1027"/>
      <c r="U3" s="1028"/>
    </row>
    <row r="4" spans="1:21">
      <c r="A4" s="577"/>
      <c r="B4" s="577"/>
      <c r="C4" s="577"/>
      <c r="D4" s="577"/>
      <c r="E4" s="618"/>
      <c r="F4" s="4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47"/>
    </row>
    <row r="5" spans="1:21">
      <c r="A5" s="149"/>
      <c r="B5" s="149"/>
      <c r="C5" s="149"/>
      <c r="D5" s="149"/>
      <c r="E5" s="61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</row>
    <row r="6" spans="1:21">
      <c r="A6" s="1256" t="s">
        <v>1198</v>
      </c>
      <c r="B6" s="1257"/>
      <c r="C6" s="1258"/>
      <c r="D6" s="540">
        <v>0</v>
      </c>
      <c r="E6" s="618"/>
      <c r="F6" s="50" t="s">
        <v>3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408" t="s">
        <v>1366</v>
      </c>
      <c r="U6" s="1409" t="s">
        <v>415</v>
      </c>
    </row>
    <row r="7" spans="1:21">
      <c r="A7" s="1260"/>
      <c r="B7" s="1260"/>
      <c r="C7" s="1260"/>
      <c r="D7" s="1260"/>
      <c r="E7" s="61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9"/>
    </row>
    <row r="8" spans="1:21">
      <c r="A8" s="1262" t="s">
        <v>1199</v>
      </c>
      <c r="B8" s="1263"/>
      <c r="C8" s="1264"/>
      <c r="D8" s="540">
        <f>SUM(C9:C29)</f>
        <v>0</v>
      </c>
      <c r="E8" s="618"/>
      <c r="F8" s="52"/>
      <c r="G8" s="53" t="s">
        <v>416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U8" s="56"/>
    </row>
    <row r="9" spans="1:21" ht="26.25" customHeight="1">
      <c r="A9" s="717">
        <v>2.1</v>
      </c>
      <c r="B9" s="542" t="s">
        <v>1078</v>
      </c>
      <c r="C9" s="543">
        <v>0</v>
      </c>
      <c r="D9" s="1346"/>
      <c r="E9" s="618"/>
      <c r="F9" s="57" t="s">
        <v>417</v>
      </c>
      <c r="G9" s="58" t="s">
        <v>418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>
        <f>T10+T21+T28+T32+T40+T47+T58+T68</f>
        <v>0</v>
      </c>
      <c r="U9" s="60">
        <f>U10+U21+U28+U32+U40+U47+U58+U68</f>
        <v>0</v>
      </c>
    </row>
    <row r="10" spans="1:21" ht="15" customHeight="1">
      <c r="A10" s="718">
        <v>2.2000000000000002</v>
      </c>
      <c r="B10" s="542" t="s">
        <v>833</v>
      </c>
      <c r="C10" s="543">
        <v>0</v>
      </c>
      <c r="D10" s="1346"/>
      <c r="E10" s="618"/>
      <c r="F10" s="57" t="s">
        <v>419</v>
      </c>
      <c r="G10" s="58" t="s">
        <v>420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>
        <f>SUM(T11:T19)</f>
        <v>0</v>
      </c>
      <c r="U10" s="60">
        <f>SUM(U11:U19)</f>
        <v>0</v>
      </c>
    </row>
    <row r="11" spans="1:21" ht="15" customHeight="1">
      <c r="A11" s="719">
        <v>2.2999999999999998</v>
      </c>
      <c r="B11" s="544" t="s">
        <v>1200</v>
      </c>
      <c r="C11" s="545">
        <v>0</v>
      </c>
      <c r="D11" s="1346"/>
      <c r="E11" s="618"/>
      <c r="F11" s="61" t="s">
        <v>421</v>
      </c>
      <c r="G11" s="62" t="s">
        <v>422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3">
        <v>0</v>
      </c>
      <c r="U11" s="64">
        <v>0</v>
      </c>
    </row>
    <row r="12" spans="1:21" ht="15" customHeight="1">
      <c r="A12" s="718">
        <v>2.4</v>
      </c>
      <c r="B12" s="720" t="s">
        <v>1098</v>
      </c>
      <c r="C12" s="548">
        <v>0</v>
      </c>
      <c r="D12" s="1346"/>
      <c r="E12" s="618"/>
      <c r="F12" s="61" t="s">
        <v>423</v>
      </c>
      <c r="G12" s="62" t="s">
        <v>424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3">
        <v>0</v>
      </c>
      <c r="U12" s="64">
        <v>0</v>
      </c>
    </row>
    <row r="13" spans="1:21" ht="15" customHeight="1">
      <c r="A13" s="719">
        <v>2.5</v>
      </c>
      <c r="B13" s="720" t="s">
        <v>1201</v>
      </c>
      <c r="C13" s="721">
        <v>0</v>
      </c>
      <c r="D13" s="1346"/>
      <c r="E13" s="618"/>
      <c r="F13" s="61" t="s">
        <v>425</v>
      </c>
      <c r="G13" s="62" t="s">
        <v>426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3">
        <v>0</v>
      </c>
      <c r="U13" s="64">
        <v>0</v>
      </c>
    </row>
    <row r="14" spans="1:21" ht="15" customHeight="1">
      <c r="A14" s="718">
        <v>2.6</v>
      </c>
      <c r="B14" s="547" t="s">
        <v>1100</v>
      </c>
      <c r="C14" s="548">
        <v>0</v>
      </c>
      <c r="D14" s="1346"/>
      <c r="E14" s="618"/>
      <c r="F14" s="61" t="s">
        <v>427</v>
      </c>
      <c r="G14" s="62" t="s">
        <v>428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3">
        <v>0</v>
      </c>
      <c r="U14" s="64">
        <v>0</v>
      </c>
    </row>
    <row r="15" spans="1:21" ht="15" customHeight="1">
      <c r="A15" s="719">
        <v>2.7</v>
      </c>
      <c r="B15" s="544" t="s">
        <v>1101</v>
      </c>
      <c r="C15" s="545">
        <v>0</v>
      </c>
      <c r="D15" s="722"/>
      <c r="E15" s="618"/>
      <c r="F15" s="61" t="s">
        <v>429</v>
      </c>
      <c r="G15" s="62" t="s">
        <v>430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3">
        <v>0</v>
      </c>
      <c r="U15" s="64">
        <v>0</v>
      </c>
    </row>
    <row r="16" spans="1:21" ht="15" customHeight="1">
      <c r="A16" s="718">
        <v>2.8</v>
      </c>
      <c r="B16" s="544" t="s">
        <v>1102</v>
      </c>
      <c r="C16" s="545">
        <v>0</v>
      </c>
      <c r="D16" s="722"/>
      <c r="E16" s="618"/>
      <c r="F16" s="61" t="s">
        <v>431</v>
      </c>
      <c r="G16" s="62" t="s">
        <v>432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3">
        <v>0</v>
      </c>
      <c r="U16" s="64">
        <v>0</v>
      </c>
    </row>
    <row r="17" spans="1:21" ht="15" customHeight="1">
      <c r="A17" s="719">
        <v>2.9</v>
      </c>
      <c r="B17" s="544" t="s">
        <v>1103</v>
      </c>
      <c r="C17" s="545">
        <v>0</v>
      </c>
      <c r="D17" s="722"/>
      <c r="E17" s="618"/>
      <c r="F17" s="61" t="s">
        <v>433</v>
      </c>
      <c r="G17" s="62" t="s">
        <v>434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3">
        <v>0</v>
      </c>
      <c r="U17" s="64">
        <v>0</v>
      </c>
    </row>
    <row r="18" spans="1:21" ht="15" customHeight="1">
      <c r="A18" s="723">
        <v>2.1</v>
      </c>
      <c r="B18" s="544" t="s">
        <v>1104</v>
      </c>
      <c r="C18" s="545">
        <v>0</v>
      </c>
      <c r="D18" s="722"/>
      <c r="E18" s="618"/>
      <c r="F18" s="65">
        <v>4118</v>
      </c>
      <c r="G18" s="66" t="s">
        <v>435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3">
        <v>0</v>
      </c>
      <c r="U18" s="64">
        <v>0</v>
      </c>
    </row>
    <row r="19" spans="1:21" ht="15" customHeight="1">
      <c r="A19" s="719">
        <v>2.11</v>
      </c>
      <c r="B19" s="544" t="s">
        <v>1030</v>
      </c>
      <c r="C19" s="545">
        <v>0</v>
      </c>
      <c r="D19" s="722"/>
      <c r="E19" s="618"/>
      <c r="F19" s="61" t="s">
        <v>436</v>
      </c>
      <c r="G19" s="62" t="s">
        <v>437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3">
        <v>0</v>
      </c>
      <c r="U19" s="64">
        <v>0</v>
      </c>
    </row>
    <row r="20" spans="1:21" ht="15" customHeight="1">
      <c r="A20" s="718">
        <v>2.12</v>
      </c>
      <c r="B20" s="542" t="s">
        <v>1105</v>
      </c>
      <c r="C20" s="543">
        <v>0</v>
      </c>
      <c r="D20" s="722"/>
      <c r="E20" s="618"/>
      <c r="F20" s="61"/>
      <c r="G20" s="62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3"/>
      <c r="U20" s="64"/>
    </row>
    <row r="21" spans="1:21" ht="15" customHeight="1">
      <c r="A21" s="719">
        <v>2.13</v>
      </c>
      <c r="B21" s="544" t="s">
        <v>1202</v>
      </c>
      <c r="C21" s="545">
        <v>0</v>
      </c>
      <c r="D21" s="722"/>
      <c r="E21" s="618"/>
      <c r="F21" s="57" t="s">
        <v>438</v>
      </c>
      <c r="G21" s="58" t="s">
        <v>439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0">
        <f>SUM(T22:T26)</f>
        <v>0</v>
      </c>
      <c r="U21" s="60">
        <f>SUM(U22:U26)</f>
        <v>0</v>
      </c>
    </row>
    <row r="22" spans="1:21" ht="15" customHeight="1">
      <c r="A22" s="718">
        <v>2.14</v>
      </c>
      <c r="B22" s="544" t="s">
        <v>1110</v>
      </c>
      <c r="C22" s="545">
        <v>0</v>
      </c>
      <c r="D22" s="722"/>
      <c r="E22" s="618"/>
      <c r="F22" s="61" t="s">
        <v>440</v>
      </c>
      <c r="G22" s="62" t="s">
        <v>441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3">
        <v>0</v>
      </c>
      <c r="U22" s="64">
        <v>0</v>
      </c>
    </row>
    <row r="23" spans="1:21" ht="15" customHeight="1">
      <c r="A23" s="719">
        <v>2.15</v>
      </c>
      <c r="B23" s="544" t="s">
        <v>1111</v>
      </c>
      <c r="C23" s="545">
        <v>0</v>
      </c>
      <c r="D23" s="722"/>
      <c r="E23" s="618"/>
      <c r="F23" s="61" t="s">
        <v>442</v>
      </c>
      <c r="G23" s="62" t="s">
        <v>1381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3">
        <v>0</v>
      </c>
      <c r="U23" s="64">
        <v>0</v>
      </c>
    </row>
    <row r="24" spans="1:21" ht="15" customHeight="1">
      <c r="A24" s="718">
        <v>2.16</v>
      </c>
      <c r="B24" s="542" t="s">
        <v>1203</v>
      </c>
      <c r="C24" s="543">
        <v>0</v>
      </c>
      <c r="D24" s="722"/>
      <c r="E24" s="618"/>
      <c r="F24" s="61" t="s">
        <v>443</v>
      </c>
      <c r="G24" s="62" t="s">
        <v>444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3">
        <v>0</v>
      </c>
      <c r="U24" s="64">
        <v>0</v>
      </c>
    </row>
    <row r="25" spans="1:21" ht="15" customHeight="1">
      <c r="A25" s="719">
        <v>2.17</v>
      </c>
      <c r="B25" s="544" t="s">
        <v>1204</v>
      </c>
      <c r="C25" s="545">
        <v>0</v>
      </c>
      <c r="D25" s="722"/>
      <c r="E25" s="618"/>
      <c r="F25" s="61" t="s">
        <v>445</v>
      </c>
      <c r="G25" s="62" t="s">
        <v>446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3">
        <v>0</v>
      </c>
      <c r="U25" s="64">
        <v>0</v>
      </c>
    </row>
    <row r="26" spans="1:21" ht="26.25" customHeight="1">
      <c r="A26" s="718">
        <v>2.1800000000000002</v>
      </c>
      <c r="B26" s="547" t="s">
        <v>1205</v>
      </c>
      <c r="C26" s="545">
        <v>0</v>
      </c>
      <c r="D26" s="1346"/>
      <c r="E26" s="618"/>
      <c r="F26" s="61" t="s">
        <v>447</v>
      </c>
      <c r="G26" s="62" t="s">
        <v>448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3">
        <v>0</v>
      </c>
      <c r="U26" s="64">
        <v>0</v>
      </c>
    </row>
    <row r="27" spans="1:21" ht="15" customHeight="1">
      <c r="A27" s="719">
        <v>2.19</v>
      </c>
      <c r="B27" s="550" t="s">
        <v>1206</v>
      </c>
      <c r="C27" s="548">
        <v>0</v>
      </c>
      <c r="D27" s="1346"/>
      <c r="E27" s="618"/>
      <c r="F27" s="61"/>
      <c r="G27" s="62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3"/>
      <c r="U27" s="64"/>
    </row>
    <row r="28" spans="1:21" ht="15" customHeight="1">
      <c r="A28" s="723">
        <v>2.2000000000000002</v>
      </c>
      <c r="B28" s="550" t="s">
        <v>1207</v>
      </c>
      <c r="C28" s="551">
        <v>0</v>
      </c>
      <c r="D28" s="1346"/>
      <c r="E28" s="618"/>
      <c r="F28" s="57" t="s">
        <v>449</v>
      </c>
      <c r="G28" s="58" t="s">
        <v>450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>
        <f>SUM(T29:T30)</f>
        <v>0</v>
      </c>
      <c r="U28" s="60">
        <f>SUM(U29:U30)</f>
        <v>0</v>
      </c>
    </row>
    <row r="29" spans="1:21" ht="15" customHeight="1">
      <c r="A29" s="718">
        <v>2.21</v>
      </c>
      <c r="B29" s="553" t="s">
        <v>1208</v>
      </c>
      <c r="C29" s="548">
        <v>0</v>
      </c>
      <c r="D29" s="1346"/>
      <c r="E29" s="618"/>
      <c r="F29" s="61" t="s">
        <v>451</v>
      </c>
      <c r="G29" s="62" t="s">
        <v>452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3">
        <v>0</v>
      </c>
      <c r="U29" s="64">
        <v>0</v>
      </c>
    </row>
    <row r="30" spans="1:21" ht="15" customHeight="1">
      <c r="A30" s="149"/>
      <c r="B30" s="149"/>
      <c r="C30" s="149"/>
      <c r="D30" s="151"/>
      <c r="E30" s="618"/>
      <c r="F30" s="65">
        <v>4132</v>
      </c>
      <c r="G30" s="66" t="s">
        <v>453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3">
        <v>0</v>
      </c>
      <c r="U30" s="64">
        <v>0</v>
      </c>
    </row>
    <row r="31" spans="1:21" ht="15" customHeight="1">
      <c r="A31" s="1262" t="s">
        <v>1209</v>
      </c>
      <c r="B31" s="1263"/>
      <c r="C31" s="1264"/>
      <c r="D31" s="540">
        <f>SUM(C32:C38)</f>
        <v>0</v>
      </c>
      <c r="E31" s="618"/>
      <c r="F31" s="61"/>
      <c r="G31" s="62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3"/>
      <c r="U31" s="64"/>
    </row>
    <row r="32" spans="1:21" ht="26.25" customHeight="1">
      <c r="A32" s="541">
        <v>3.1</v>
      </c>
      <c r="B32" s="544" t="s">
        <v>1210</v>
      </c>
      <c r="C32" s="545">
        <v>0</v>
      </c>
      <c r="D32" s="1346"/>
      <c r="E32" s="618"/>
      <c r="F32" s="57" t="s">
        <v>454</v>
      </c>
      <c r="G32" s="58" t="s">
        <v>455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>
        <f>SUM(T33:T38)</f>
        <v>0</v>
      </c>
      <c r="U32" s="60">
        <f>SUM(U33:U38)</f>
        <v>0</v>
      </c>
    </row>
    <row r="33" spans="1:21" ht="15" customHeight="1">
      <c r="A33" s="724">
        <v>3.2</v>
      </c>
      <c r="B33" s="720" t="s">
        <v>1211</v>
      </c>
      <c r="C33" s="548">
        <v>0</v>
      </c>
      <c r="D33" s="1346"/>
      <c r="E33" s="618"/>
      <c r="F33" s="61" t="s">
        <v>456</v>
      </c>
      <c r="G33" s="62" t="s">
        <v>457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3">
        <v>0</v>
      </c>
      <c r="U33" s="64">
        <v>0</v>
      </c>
    </row>
    <row r="34" spans="1:21" ht="15" customHeight="1">
      <c r="A34" s="549">
        <v>3.3</v>
      </c>
      <c r="B34" s="720" t="s">
        <v>1212</v>
      </c>
      <c r="C34" s="721">
        <v>0</v>
      </c>
      <c r="D34" s="1346"/>
      <c r="E34" s="618"/>
      <c r="F34" s="61" t="s">
        <v>458</v>
      </c>
      <c r="G34" s="62" t="s">
        <v>1382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3">
        <v>0</v>
      </c>
      <c r="U34" s="64">
        <v>0</v>
      </c>
    </row>
    <row r="35" spans="1:21" ht="26.25" customHeight="1">
      <c r="A35" s="725">
        <v>3.4</v>
      </c>
      <c r="B35" s="547" t="s">
        <v>1213</v>
      </c>
      <c r="C35" s="548">
        <v>0</v>
      </c>
      <c r="D35" s="1346"/>
      <c r="E35" s="618"/>
      <c r="F35" s="61" t="s">
        <v>459</v>
      </c>
      <c r="G35" s="62" t="s">
        <v>460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3">
        <v>0</v>
      </c>
      <c r="U35" s="64">
        <v>0</v>
      </c>
    </row>
    <row r="36" spans="1:21" ht="15" customHeight="1">
      <c r="A36" s="541">
        <v>3.5</v>
      </c>
      <c r="B36" s="544" t="s">
        <v>1214</v>
      </c>
      <c r="C36" s="545">
        <v>0</v>
      </c>
      <c r="D36" s="722"/>
      <c r="E36" s="618"/>
      <c r="F36" s="61" t="s">
        <v>461</v>
      </c>
      <c r="G36" s="62" t="s">
        <v>462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3">
        <v>0</v>
      </c>
      <c r="U36" s="64">
        <v>0</v>
      </c>
    </row>
    <row r="37" spans="1:21" ht="15" customHeight="1">
      <c r="A37" s="541">
        <v>3.6</v>
      </c>
      <c r="B37" s="544" t="s">
        <v>1215</v>
      </c>
      <c r="C37" s="545">
        <v>0</v>
      </c>
      <c r="D37" s="722"/>
      <c r="E37" s="618"/>
      <c r="F37" s="65">
        <v>4145</v>
      </c>
      <c r="G37" s="66" t="s">
        <v>463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3">
        <v>0</v>
      </c>
      <c r="U37" s="64">
        <v>0</v>
      </c>
    </row>
    <row r="38" spans="1:21" ht="15" customHeight="1">
      <c r="A38" s="726">
        <v>3.7</v>
      </c>
      <c r="B38" s="727" t="s">
        <v>1216</v>
      </c>
      <c r="C38" s="545">
        <v>0</v>
      </c>
      <c r="D38" s="722"/>
      <c r="E38" s="618"/>
      <c r="F38" s="61" t="s">
        <v>464</v>
      </c>
      <c r="G38" s="62" t="s">
        <v>465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3">
        <v>0</v>
      </c>
      <c r="U38" s="64">
        <v>0</v>
      </c>
    </row>
    <row r="39" spans="1:21">
      <c r="A39" s="618"/>
      <c r="B39" s="618"/>
      <c r="C39" s="618"/>
      <c r="D39" s="618"/>
      <c r="E39" s="618"/>
      <c r="F39" s="61"/>
      <c r="G39" s="62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3"/>
      <c r="U39" s="64"/>
    </row>
    <row r="40" spans="1:21">
      <c r="A40" s="1262" t="s">
        <v>1217</v>
      </c>
      <c r="B40" s="1263"/>
      <c r="C40" s="1264"/>
      <c r="D40" s="733">
        <f>D6-D8+D31</f>
        <v>0</v>
      </c>
      <c r="E40" s="618"/>
      <c r="F40" s="57" t="s">
        <v>466</v>
      </c>
      <c r="G40" s="58" t="s">
        <v>467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>
        <f>SUM(T41:T45)</f>
        <v>0</v>
      </c>
      <c r="U40" s="60">
        <f>SUM(U41:U45)</f>
        <v>0</v>
      </c>
    </row>
    <row r="41" spans="1:21">
      <c r="A41" s="618"/>
      <c r="B41" s="618"/>
      <c r="C41" s="618"/>
      <c r="D41" s="618"/>
      <c r="E41" s="618"/>
      <c r="F41" s="61" t="s">
        <v>468</v>
      </c>
      <c r="G41" s="62" t="s">
        <v>467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3">
        <v>0</v>
      </c>
      <c r="U41" s="64">
        <v>0</v>
      </c>
    </row>
    <row r="42" spans="1:21">
      <c r="A42" s="728"/>
      <c r="B42" s="728"/>
      <c r="C42" s="728"/>
      <c r="D42" s="728"/>
      <c r="E42" s="728"/>
      <c r="F42" s="61" t="s">
        <v>469</v>
      </c>
      <c r="G42" s="62" t="s">
        <v>1383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63">
        <v>0</v>
      </c>
      <c r="U42" s="64">
        <v>0</v>
      </c>
    </row>
    <row r="43" spans="1:21">
      <c r="A43" s="618"/>
      <c r="B43" s="560"/>
      <c r="C43" s="1265"/>
      <c r="D43" s="1265"/>
      <c r="E43" s="618"/>
      <c r="F43" s="61" t="s">
        <v>470</v>
      </c>
      <c r="G43" s="62" t="s">
        <v>1384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3">
        <v>0</v>
      </c>
      <c r="U43" s="64">
        <v>0</v>
      </c>
    </row>
    <row r="44" spans="1:21">
      <c r="A44" s="618"/>
      <c r="B44" s="729" t="s">
        <v>390</v>
      </c>
      <c r="C44" s="1265"/>
      <c r="D44" s="1265"/>
      <c r="E44" s="618"/>
      <c r="F44" s="65">
        <v>4154</v>
      </c>
      <c r="G44" s="66" t="s">
        <v>471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3">
        <v>0</v>
      </c>
      <c r="U44" s="64">
        <v>0</v>
      </c>
    </row>
    <row r="45" spans="1:21">
      <c r="A45" s="618"/>
      <c r="B45" s="729" t="s">
        <v>391</v>
      </c>
      <c r="C45" s="618"/>
      <c r="D45" s="618"/>
      <c r="E45" s="618"/>
      <c r="F45" s="61" t="s">
        <v>472</v>
      </c>
      <c r="G45" s="62" t="s">
        <v>1385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3">
        <v>0</v>
      </c>
      <c r="U45" s="64">
        <v>0</v>
      </c>
    </row>
    <row r="46" spans="1:21">
      <c r="A46" s="618"/>
      <c r="B46" s="730"/>
      <c r="C46" s="618"/>
      <c r="D46" s="618"/>
      <c r="E46" s="618"/>
      <c r="F46" s="61"/>
      <c r="G46" s="62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3"/>
      <c r="U46" s="64"/>
    </row>
    <row r="47" spans="1:21">
      <c r="A47" t="s">
        <v>1057</v>
      </c>
      <c r="B47" s="618"/>
      <c r="C47" s="618"/>
      <c r="D47" s="618"/>
      <c r="E47" s="618"/>
      <c r="F47" s="57" t="s">
        <v>473</v>
      </c>
      <c r="G47" s="58" t="s">
        <v>474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0">
        <f>SUM(T48:T56)</f>
        <v>0</v>
      </c>
      <c r="U47" s="60">
        <f>SUM(U48:U56)</f>
        <v>0</v>
      </c>
    </row>
    <row r="48" spans="1:21">
      <c r="A48" s="618" t="s">
        <v>1058</v>
      </c>
      <c r="B48" s="618"/>
      <c r="C48" s="618"/>
      <c r="D48" s="618"/>
      <c r="E48" s="618"/>
      <c r="F48" s="61" t="s">
        <v>475</v>
      </c>
      <c r="G48" s="62" t="s">
        <v>1386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3">
        <v>0</v>
      </c>
      <c r="U48" s="64">
        <v>0</v>
      </c>
    </row>
    <row r="49" spans="1:21">
      <c r="A49" s="618"/>
      <c r="B49" s="618"/>
      <c r="C49" s="618"/>
      <c r="D49" s="618"/>
      <c r="E49" s="618"/>
      <c r="F49" s="61" t="s">
        <v>476</v>
      </c>
      <c r="G49" s="62" t="s">
        <v>477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63">
        <v>0</v>
      </c>
      <c r="U49" s="64">
        <v>0</v>
      </c>
    </row>
    <row r="50" spans="1:21" ht="34.5">
      <c r="A50" s="618"/>
      <c r="B50" s="731" t="s">
        <v>1367</v>
      </c>
      <c r="C50" s="42"/>
      <c r="D50" s="42"/>
      <c r="E50" s="42"/>
      <c r="F50" s="61" t="s">
        <v>478</v>
      </c>
      <c r="G50" s="62" t="s">
        <v>479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63">
        <v>0</v>
      </c>
      <c r="U50" s="64">
        <v>0</v>
      </c>
    </row>
    <row r="51" spans="1:21">
      <c r="F51" s="61" t="s">
        <v>480</v>
      </c>
      <c r="G51" s="62" t="s">
        <v>481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63">
        <v>0</v>
      </c>
      <c r="U51" s="64">
        <v>0</v>
      </c>
    </row>
    <row r="52" spans="1:21">
      <c r="F52" s="61" t="s">
        <v>482</v>
      </c>
      <c r="G52" s="62" t="s">
        <v>483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3">
        <v>0</v>
      </c>
      <c r="U52" s="64">
        <v>0</v>
      </c>
    </row>
    <row r="53" spans="1:21">
      <c r="F53" s="61" t="s">
        <v>484</v>
      </c>
      <c r="G53" s="62" t="s">
        <v>485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3">
        <v>0</v>
      </c>
      <c r="U53" s="64">
        <v>0</v>
      </c>
    </row>
    <row r="54" spans="1:21">
      <c r="F54" s="61" t="s">
        <v>486</v>
      </c>
      <c r="G54" s="62" t="s">
        <v>1387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63">
        <v>0</v>
      </c>
      <c r="U54" s="64">
        <v>0</v>
      </c>
    </row>
    <row r="55" spans="1:21">
      <c r="F55" s="61" t="s">
        <v>487</v>
      </c>
      <c r="G55" s="62" t="s">
        <v>488</v>
      </c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3">
        <v>0</v>
      </c>
      <c r="U55" s="64">
        <v>0</v>
      </c>
    </row>
    <row r="56" spans="1:21">
      <c r="F56" s="61" t="s">
        <v>489</v>
      </c>
      <c r="G56" s="62" t="s">
        <v>490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3">
        <v>0</v>
      </c>
      <c r="U56" s="64">
        <v>0</v>
      </c>
    </row>
    <row r="57" spans="1:21">
      <c r="F57" s="61"/>
      <c r="G57" s="62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63"/>
      <c r="U57" s="64"/>
    </row>
    <row r="58" spans="1:21">
      <c r="F58" s="57" t="s">
        <v>491</v>
      </c>
      <c r="G58" s="58" t="s">
        <v>492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60">
        <f>SUM(T59:T66)</f>
        <v>0</v>
      </c>
      <c r="U58" s="60">
        <f>SUM(U59:U66)</f>
        <v>0</v>
      </c>
    </row>
    <row r="59" spans="1:21">
      <c r="F59" s="61" t="s">
        <v>493</v>
      </c>
      <c r="G59" s="62" t="s">
        <v>494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63">
        <v>0</v>
      </c>
      <c r="U59" s="64">
        <v>0</v>
      </c>
    </row>
    <row r="60" spans="1:21">
      <c r="F60" s="61" t="s">
        <v>495</v>
      </c>
      <c r="G60" s="62" t="s">
        <v>496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3">
        <v>0</v>
      </c>
      <c r="U60" s="64">
        <v>0</v>
      </c>
    </row>
    <row r="61" spans="1:21">
      <c r="F61" s="61" t="s">
        <v>497</v>
      </c>
      <c r="G61" s="62" t="s">
        <v>498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63">
        <v>0</v>
      </c>
      <c r="U61" s="64">
        <v>0</v>
      </c>
    </row>
    <row r="62" spans="1:21">
      <c r="F62" s="61" t="s">
        <v>499</v>
      </c>
      <c r="G62" s="62" t="s">
        <v>500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63">
        <v>0</v>
      </c>
      <c r="U62" s="64">
        <v>0</v>
      </c>
    </row>
    <row r="63" spans="1:21">
      <c r="F63" s="65" t="s">
        <v>501</v>
      </c>
      <c r="G63" s="66" t="s">
        <v>502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63">
        <v>0</v>
      </c>
      <c r="U63" s="64">
        <v>0</v>
      </c>
    </row>
    <row r="64" spans="1:21">
      <c r="F64" s="65" t="s">
        <v>503</v>
      </c>
      <c r="G64" s="66" t="s">
        <v>504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3">
        <v>0</v>
      </c>
      <c r="U64" s="64">
        <v>0</v>
      </c>
    </row>
    <row r="65" spans="6:21">
      <c r="F65" s="65" t="s">
        <v>505</v>
      </c>
      <c r="G65" s="66" t="s">
        <v>506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63">
        <v>0</v>
      </c>
      <c r="U65" s="64">
        <v>0</v>
      </c>
    </row>
    <row r="66" spans="6:21">
      <c r="F66" s="65" t="s">
        <v>507</v>
      </c>
      <c r="G66" s="66" t="s">
        <v>508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63">
        <v>0</v>
      </c>
      <c r="U66" s="64">
        <v>0</v>
      </c>
    </row>
    <row r="67" spans="6:21">
      <c r="F67" s="61"/>
      <c r="G67" s="62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63"/>
      <c r="U67" s="64"/>
    </row>
    <row r="68" spans="6:21">
      <c r="F68" s="57" t="s">
        <v>509</v>
      </c>
      <c r="G68" s="58" t="s">
        <v>1388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60">
        <f>SUM(T69:T70)</f>
        <v>0</v>
      </c>
      <c r="U68" s="60">
        <f>SUM(U69:U70)</f>
        <v>0</v>
      </c>
    </row>
    <row r="69" spans="6:21">
      <c r="F69" s="61" t="s">
        <v>511</v>
      </c>
      <c r="G69" s="62" t="s">
        <v>1389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63">
        <v>0</v>
      </c>
      <c r="U69" s="64">
        <v>0</v>
      </c>
    </row>
    <row r="70" spans="6:21">
      <c r="F70" s="61" t="s">
        <v>512</v>
      </c>
      <c r="G70" s="62" t="s">
        <v>513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3">
        <v>0</v>
      </c>
      <c r="U70" s="64">
        <v>0</v>
      </c>
    </row>
    <row r="71" spans="6:21">
      <c r="F71" s="61"/>
      <c r="G71" s="62" t="s">
        <v>1390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63"/>
      <c r="U71" s="64"/>
    </row>
    <row r="72" spans="6:21">
      <c r="F72" s="61"/>
      <c r="G72" s="62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3"/>
      <c r="U72" s="64"/>
    </row>
    <row r="73" spans="6:21">
      <c r="F73" s="57" t="s">
        <v>514</v>
      </c>
      <c r="G73" s="58" t="s">
        <v>515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60">
        <f>T74+T81</f>
        <v>0</v>
      </c>
      <c r="U73" s="60">
        <f>U74+U81</f>
        <v>0</v>
      </c>
    </row>
    <row r="74" spans="6:21">
      <c r="F74" s="57" t="s">
        <v>516</v>
      </c>
      <c r="G74" s="58" t="s">
        <v>517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60">
        <f>SUM(T75:T78)</f>
        <v>0</v>
      </c>
      <c r="U74" s="60">
        <f>SUM(U75:U78)</f>
        <v>0</v>
      </c>
    </row>
    <row r="75" spans="6:21">
      <c r="F75" s="61" t="s">
        <v>518</v>
      </c>
      <c r="G75" s="62" t="s">
        <v>519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63">
        <v>0</v>
      </c>
      <c r="U75" s="64">
        <v>0</v>
      </c>
    </row>
    <row r="76" spans="6:21">
      <c r="F76" s="61" t="s">
        <v>520</v>
      </c>
      <c r="G76" s="62" t="s">
        <v>311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63">
        <v>0</v>
      </c>
      <c r="U76" s="64">
        <v>0</v>
      </c>
    </row>
    <row r="77" spans="6:21">
      <c r="F77" s="61" t="s">
        <v>521</v>
      </c>
      <c r="G77" s="62" t="s">
        <v>522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63">
        <v>0</v>
      </c>
      <c r="U77" s="64">
        <v>0</v>
      </c>
    </row>
    <row r="78" spans="6:21">
      <c r="F78" s="61">
        <v>4214</v>
      </c>
      <c r="G78" s="62" t="s">
        <v>523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3">
        <v>0</v>
      </c>
      <c r="U78" s="64">
        <v>0</v>
      </c>
    </row>
    <row r="79" spans="6:21">
      <c r="F79" s="65">
        <v>4215</v>
      </c>
      <c r="G79" s="66" t="s">
        <v>524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63"/>
      <c r="U79" s="64"/>
    </row>
    <row r="80" spans="6:21">
      <c r="F80" s="61"/>
      <c r="G80" s="62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63"/>
      <c r="U80" s="64"/>
    </row>
    <row r="81" spans="6:21">
      <c r="F81" s="57" t="s">
        <v>525</v>
      </c>
      <c r="G81" s="58" t="s">
        <v>526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60">
        <f>SUM(T82:T88)</f>
        <v>0</v>
      </c>
      <c r="U81" s="60">
        <f>SUM(U82:U88)</f>
        <v>0</v>
      </c>
    </row>
    <row r="82" spans="6:21">
      <c r="F82" s="61" t="s">
        <v>527</v>
      </c>
      <c r="G82" s="62" t="s">
        <v>528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63">
        <v>0</v>
      </c>
      <c r="U82" s="64">
        <v>0</v>
      </c>
    </row>
    <row r="83" spans="6:21">
      <c r="F83" s="61" t="s">
        <v>529</v>
      </c>
      <c r="G83" s="62" t="s">
        <v>1391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63">
        <v>0</v>
      </c>
      <c r="U83" s="64">
        <v>0</v>
      </c>
    </row>
    <row r="84" spans="6:21">
      <c r="F84" s="61" t="s">
        <v>530</v>
      </c>
      <c r="G84" s="62" t="s">
        <v>531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63">
        <v>0</v>
      </c>
      <c r="U84" s="64">
        <v>0</v>
      </c>
    </row>
    <row r="85" spans="6:21">
      <c r="F85" s="61" t="s">
        <v>532</v>
      </c>
      <c r="G85" s="62" t="s">
        <v>1392</v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63">
        <v>0</v>
      </c>
      <c r="U85" s="64">
        <v>0</v>
      </c>
    </row>
    <row r="86" spans="6:21">
      <c r="F86" s="61" t="s">
        <v>533</v>
      </c>
      <c r="G86" s="62" t="s">
        <v>534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63">
        <v>0</v>
      </c>
      <c r="U86" s="64">
        <v>0</v>
      </c>
    </row>
    <row r="87" spans="6:21">
      <c r="F87" s="61">
        <v>4226</v>
      </c>
      <c r="G87" s="268" t="s">
        <v>1393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63">
        <v>0</v>
      </c>
      <c r="U87" s="64">
        <v>0</v>
      </c>
    </row>
    <row r="88" spans="6:21">
      <c r="F88" s="65">
        <v>4227</v>
      </c>
      <c r="G88" s="269" t="s">
        <v>535</v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63">
        <v>0</v>
      </c>
      <c r="U88" s="64">
        <v>0</v>
      </c>
    </row>
    <row r="89" spans="6:21">
      <c r="F89" s="61"/>
      <c r="G89" s="62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63"/>
      <c r="U89" s="64"/>
    </row>
    <row r="90" spans="6:21">
      <c r="F90" s="57" t="s">
        <v>536</v>
      </c>
      <c r="G90" s="58" t="s">
        <v>537</v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60">
        <f>T91+T95+T102+T105+T108</f>
        <v>0</v>
      </c>
      <c r="U90" s="60">
        <f>U91+U95+U102+U105+U108</f>
        <v>0</v>
      </c>
    </row>
    <row r="91" spans="6:21">
      <c r="F91" s="57" t="s">
        <v>538</v>
      </c>
      <c r="G91" s="58" t="s">
        <v>539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60">
        <f>SUM(T92:T93)</f>
        <v>0</v>
      </c>
      <c r="U91" s="60">
        <f>SUM(U92:U93)</f>
        <v>0</v>
      </c>
    </row>
    <row r="92" spans="6:21">
      <c r="F92" s="61" t="s">
        <v>540</v>
      </c>
      <c r="G92" s="62" t="s">
        <v>541</v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63">
        <v>0</v>
      </c>
      <c r="U92" s="64">
        <v>0</v>
      </c>
    </row>
    <row r="93" spans="6:21">
      <c r="F93" s="61" t="s">
        <v>542</v>
      </c>
      <c r="G93" s="62" t="s">
        <v>543</v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63">
        <v>0</v>
      </c>
      <c r="U93" s="64">
        <v>0</v>
      </c>
    </row>
    <row r="94" spans="6:21">
      <c r="F94" s="61"/>
      <c r="G94" s="62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63"/>
      <c r="U94" s="64"/>
    </row>
    <row r="95" spans="6:21">
      <c r="F95" s="57" t="s">
        <v>544</v>
      </c>
      <c r="G95" s="58" t="s">
        <v>545</v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60">
        <f>SUM(T96:T100)</f>
        <v>0</v>
      </c>
      <c r="U95" s="60">
        <f>SUM(U96:U100)</f>
        <v>0</v>
      </c>
    </row>
    <row r="96" spans="6:21">
      <c r="F96" s="61" t="s">
        <v>546</v>
      </c>
      <c r="G96" s="62" t="s">
        <v>547</v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63">
        <v>0</v>
      </c>
      <c r="U96" s="64">
        <v>0</v>
      </c>
    </row>
    <row r="97" spans="6:21">
      <c r="F97" s="61" t="s">
        <v>548</v>
      </c>
      <c r="G97" s="62" t="s">
        <v>549</v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63">
        <v>0</v>
      </c>
      <c r="U97" s="64">
        <v>0</v>
      </c>
    </row>
    <row r="98" spans="6:21">
      <c r="F98" s="61" t="s">
        <v>550</v>
      </c>
      <c r="G98" s="62" t="s">
        <v>551</v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63">
        <v>0</v>
      </c>
      <c r="U98" s="64">
        <v>0</v>
      </c>
    </row>
    <row r="99" spans="6:21">
      <c r="F99" s="61" t="s">
        <v>552</v>
      </c>
      <c r="G99" s="62" t="s">
        <v>553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63">
        <v>0</v>
      </c>
      <c r="U99" s="64">
        <v>0</v>
      </c>
    </row>
    <row r="100" spans="6:21">
      <c r="F100" s="61" t="s">
        <v>554</v>
      </c>
      <c r="G100" s="62" t="s">
        <v>555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63">
        <v>0</v>
      </c>
      <c r="U100" s="64">
        <v>0</v>
      </c>
    </row>
    <row r="101" spans="6:21">
      <c r="F101" s="61"/>
      <c r="G101" s="62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63"/>
      <c r="U101" s="64"/>
    </row>
    <row r="102" spans="6:21">
      <c r="F102" s="57" t="s">
        <v>556</v>
      </c>
      <c r="G102" s="58" t="s">
        <v>557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60">
        <v>0</v>
      </c>
      <c r="U102" s="67">
        <v>0</v>
      </c>
    </row>
    <row r="103" spans="6:21">
      <c r="F103" s="65">
        <v>4331</v>
      </c>
      <c r="G103" s="66" t="s">
        <v>557</v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68"/>
      <c r="U103" s="69"/>
    </row>
    <row r="104" spans="6:21">
      <c r="F104" s="57"/>
      <c r="G104" s="58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68"/>
      <c r="U104" s="69"/>
    </row>
    <row r="105" spans="6:21">
      <c r="F105" s="57" t="s">
        <v>558</v>
      </c>
      <c r="G105" s="58" t="s">
        <v>559</v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60">
        <f>T106</f>
        <v>0</v>
      </c>
      <c r="U105" s="60">
        <f>U106</f>
        <v>0</v>
      </c>
    </row>
    <row r="106" spans="6:21">
      <c r="F106" s="61" t="s">
        <v>560</v>
      </c>
      <c r="G106" s="62" t="s">
        <v>559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63">
        <v>0</v>
      </c>
      <c r="U106" s="64">
        <v>0</v>
      </c>
    </row>
    <row r="107" spans="6:21">
      <c r="F107" s="61"/>
      <c r="G107" s="62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63"/>
      <c r="U107" s="64"/>
    </row>
    <row r="108" spans="6:21">
      <c r="F108" s="57" t="s">
        <v>561</v>
      </c>
      <c r="G108" s="58" t="s">
        <v>562</v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60">
        <f>SUM(T109:T116)</f>
        <v>0</v>
      </c>
      <c r="U108" s="60">
        <f>SUM(U109:U116)</f>
        <v>0</v>
      </c>
    </row>
    <row r="109" spans="6:21">
      <c r="F109" s="61" t="s">
        <v>563</v>
      </c>
      <c r="G109" s="62" t="s">
        <v>1394</v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63">
        <v>0</v>
      </c>
      <c r="U109" s="64">
        <v>0</v>
      </c>
    </row>
    <row r="110" spans="6:21">
      <c r="F110" s="61" t="s">
        <v>564</v>
      </c>
      <c r="G110" s="62" t="s">
        <v>565</v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63">
        <v>0</v>
      </c>
      <c r="U110" s="64">
        <v>0</v>
      </c>
    </row>
    <row r="111" spans="6:21">
      <c r="F111" s="61" t="s">
        <v>566</v>
      </c>
      <c r="G111" s="62" t="s">
        <v>567</v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63">
        <v>0</v>
      </c>
      <c r="U111" s="64">
        <v>0</v>
      </c>
    </row>
    <row r="112" spans="6:21">
      <c r="F112" s="61" t="s">
        <v>568</v>
      </c>
      <c r="G112" s="62" t="s">
        <v>569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63">
        <v>0</v>
      </c>
      <c r="U112" s="64">
        <v>0</v>
      </c>
    </row>
    <row r="113" spans="6:21">
      <c r="F113" s="61" t="s">
        <v>570</v>
      </c>
      <c r="G113" s="62" t="s">
        <v>384</v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63">
        <v>0</v>
      </c>
      <c r="U113" s="64">
        <v>0</v>
      </c>
    </row>
    <row r="114" spans="6:21">
      <c r="F114" s="61" t="s">
        <v>571</v>
      </c>
      <c r="G114" s="62" t="s">
        <v>572</v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63">
        <v>0</v>
      </c>
      <c r="U114" s="64">
        <v>0</v>
      </c>
    </row>
    <row r="115" spans="6:21">
      <c r="F115" s="65">
        <v>4397</v>
      </c>
      <c r="G115" s="66" t="s">
        <v>573</v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63">
        <v>0</v>
      </c>
      <c r="U115" s="64">
        <v>0</v>
      </c>
    </row>
    <row r="116" spans="6:21">
      <c r="F116" s="61" t="s">
        <v>574</v>
      </c>
      <c r="G116" s="62" t="s">
        <v>562</v>
      </c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63">
        <v>0</v>
      </c>
      <c r="U116" s="64">
        <v>0</v>
      </c>
    </row>
    <row r="117" spans="6:21">
      <c r="F117" s="61"/>
      <c r="G117" s="62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63"/>
      <c r="U117" s="64"/>
    </row>
    <row r="118" spans="6:21">
      <c r="F118" s="70"/>
      <c r="G118" s="71" t="s">
        <v>575</v>
      </c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60">
        <f>T9+T73+T90</f>
        <v>0</v>
      </c>
      <c r="U118" s="60">
        <f>U9+U73+U90</f>
        <v>0</v>
      </c>
    </row>
    <row r="119" spans="6:21">
      <c r="F119" s="61"/>
      <c r="G119" s="62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63"/>
      <c r="U119" s="64"/>
    </row>
    <row r="120" spans="6:21">
      <c r="F120" s="57"/>
      <c r="G120" s="58" t="s">
        <v>576</v>
      </c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63"/>
      <c r="U120" s="64"/>
    </row>
    <row r="121" spans="6:21">
      <c r="F121" s="57" t="s">
        <v>577</v>
      </c>
      <c r="G121" s="58" t="s">
        <v>578</v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60">
        <f>T122+T130+T141</f>
        <v>0</v>
      </c>
      <c r="U121" s="60">
        <f>U122+U130+U141</f>
        <v>0</v>
      </c>
    </row>
    <row r="122" spans="6:21">
      <c r="F122" s="57" t="s">
        <v>579</v>
      </c>
      <c r="G122" s="58" t="s">
        <v>580</v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60">
        <f>SUM(T123:T128)</f>
        <v>0</v>
      </c>
      <c r="U122" s="60">
        <f>SUM(U123:U128)</f>
        <v>0</v>
      </c>
    </row>
    <row r="123" spans="6:21">
      <c r="F123" s="61" t="s">
        <v>581</v>
      </c>
      <c r="G123" s="62" t="s">
        <v>582</v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63">
        <v>0</v>
      </c>
      <c r="U123" s="64">
        <v>0</v>
      </c>
    </row>
    <row r="124" spans="6:21">
      <c r="F124" s="61" t="s">
        <v>583</v>
      </c>
      <c r="G124" s="62" t="s">
        <v>584</v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63">
        <v>0</v>
      </c>
      <c r="U124" s="64">
        <v>0</v>
      </c>
    </row>
    <row r="125" spans="6:21">
      <c r="F125" s="61" t="s">
        <v>585</v>
      </c>
      <c r="G125" s="62" t="s">
        <v>586</v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63">
        <v>0</v>
      </c>
      <c r="U125" s="64">
        <v>0</v>
      </c>
    </row>
    <row r="126" spans="6:21">
      <c r="F126" s="61" t="s">
        <v>587</v>
      </c>
      <c r="G126" s="62" t="s">
        <v>588</v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63">
        <v>0</v>
      </c>
      <c r="U126" s="64">
        <v>0</v>
      </c>
    </row>
    <row r="127" spans="6:21">
      <c r="F127" s="61" t="s">
        <v>589</v>
      </c>
      <c r="G127" s="62" t="s">
        <v>590</v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63">
        <v>0</v>
      </c>
      <c r="U127" s="64">
        <v>0</v>
      </c>
    </row>
    <row r="128" spans="6:21">
      <c r="F128" s="61" t="s">
        <v>591</v>
      </c>
      <c r="G128" s="62" t="s">
        <v>592</v>
      </c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63">
        <v>0</v>
      </c>
      <c r="U128" s="64">
        <v>0</v>
      </c>
    </row>
    <row r="129" spans="6:21">
      <c r="F129" s="61"/>
      <c r="G129" s="62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63"/>
      <c r="U129" s="64"/>
    </row>
    <row r="130" spans="6:21">
      <c r="F130" s="57" t="s">
        <v>593</v>
      </c>
      <c r="G130" s="58" t="s">
        <v>594</v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60">
        <f>SUM(T131:T139)</f>
        <v>0</v>
      </c>
      <c r="U130" s="60">
        <f>SUM(U131:U139)</f>
        <v>0</v>
      </c>
    </row>
    <row r="131" spans="6:21">
      <c r="F131" s="61" t="s">
        <v>595</v>
      </c>
      <c r="G131" s="62" t="s">
        <v>596</v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63">
        <v>0</v>
      </c>
      <c r="U131" s="64">
        <v>0</v>
      </c>
    </row>
    <row r="132" spans="6:21">
      <c r="F132" s="61" t="s">
        <v>597</v>
      </c>
      <c r="G132" s="62" t="s">
        <v>598</v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63">
        <v>0</v>
      </c>
      <c r="U132" s="64">
        <v>0</v>
      </c>
    </row>
    <row r="133" spans="6:21">
      <c r="F133" s="61" t="s">
        <v>599</v>
      </c>
      <c r="G133" s="62" t="s">
        <v>600</v>
      </c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63">
        <v>0</v>
      </c>
      <c r="U133" s="64">
        <v>0</v>
      </c>
    </row>
    <row r="134" spans="6:21">
      <c r="F134" s="61" t="s">
        <v>601</v>
      </c>
      <c r="G134" s="62" t="s">
        <v>602</v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63">
        <v>0</v>
      </c>
      <c r="U134" s="64">
        <v>0</v>
      </c>
    </row>
    <row r="135" spans="6:21">
      <c r="F135" s="61" t="s">
        <v>603</v>
      </c>
      <c r="G135" s="62" t="s">
        <v>604</v>
      </c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63">
        <v>0</v>
      </c>
      <c r="U135" s="64">
        <v>0</v>
      </c>
    </row>
    <row r="136" spans="6:21">
      <c r="F136" s="61" t="s">
        <v>605</v>
      </c>
      <c r="G136" s="62" t="s">
        <v>606</v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63">
        <v>0</v>
      </c>
      <c r="U136" s="64">
        <v>0</v>
      </c>
    </row>
    <row r="137" spans="6:21">
      <c r="F137" s="61" t="s">
        <v>607</v>
      </c>
      <c r="G137" s="62" t="s">
        <v>608</v>
      </c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63">
        <v>0</v>
      </c>
      <c r="U137" s="64">
        <v>0</v>
      </c>
    </row>
    <row r="138" spans="6:21">
      <c r="F138" s="61" t="s">
        <v>609</v>
      </c>
      <c r="G138" s="62" t="s">
        <v>610</v>
      </c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63">
        <v>0</v>
      </c>
      <c r="U138" s="64">
        <v>0</v>
      </c>
    </row>
    <row r="139" spans="6:21">
      <c r="F139" s="61" t="s">
        <v>611</v>
      </c>
      <c r="G139" s="62" t="s">
        <v>612</v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63">
        <v>0</v>
      </c>
      <c r="U139" s="64">
        <v>0</v>
      </c>
    </row>
    <row r="140" spans="6:21">
      <c r="F140" s="61"/>
      <c r="G140" s="62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63"/>
      <c r="U140" s="64"/>
    </row>
    <row r="141" spans="6:21">
      <c r="F141" s="57" t="s">
        <v>613</v>
      </c>
      <c r="G141" s="58" t="s">
        <v>614</v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60">
        <f>SUM(T142:T150)</f>
        <v>0</v>
      </c>
      <c r="U141" s="60">
        <f>SUM(U142:U150)</f>
        <v>0</v>
      </c>
    </row>
    <row r="142" spans="6:21">
      <c r="F142" s="61" t="s">
        <v>615</v>
      </c>
      <c r="G142" s="62" t="s">
        <v>616</v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63">
        <v>0</v>
      </c>
      <c r="U142" s="64">
        <v>0</v>
      </c>
    </row>
    <row r="143" spans="6:21">
      <c r="F143" s="61" t="s">
        <v>617</v>
      </c>
      <c r="G143" s="62" t="s">
        <v>618</v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63">
        <v>0</v>
      </c>
      <c r="U143" s="64">
        <v>0</v>
      </c>
    </row>
    <row r="144" spans="6:21">
      <c r="F144" s="61" t="s">
        <v>619</v>
      </c>
      <c r="G144" s="62" t="s">
        <v>620</v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63">
        <v>0</v>
      </c>
      <c r="U144" s="64">
        <v>0</v>
      </c>
    </row>
    <row r="145" spans="6:21">
      <c r="F145" s="61" t="s">
        <v>621</v>
      </c>
      <c r="G145" s="62" t="s">
        <v>622</v>
      </c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63">
        <v>0</v>
      </c>
      <c r="U145" s="64">
        <v>0</v>
      </c>
    </row>
    <row r="146" spans="6:21">
      <c r="F146" s="61" t="s">
        <v>623</v>
      </c>
      <c r="G146" s="62" t="s">
        <v>624</v>
      </c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63">
        <v>0</v>
      </c>
      <c r="U146" s="64">
        <v>0</v>
      </c>
    </row>
    <row r="147" spans="6:21">
      <c r="F147" s="61" t="s">
        <v>625</v>
      </c>
      <c r="G147" s="62" t="s">
        <v>626</v>
      </c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63">
        <v>0</v>
      </c>
      <c r="U147" s="64">
        <v>0</v>
      </c>
    </row>
    <row r="148" spans="6:21">
      <c r="F148" s="61" t="s">
        <v>627</v>
      </c>
      <c r="G148" s="62" t="s">
        <v>628</v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63">
        <v>0</v>
      </c>
      <c r="U148" s="64">
        <v>0</v>
      </c>
    </row>
    <row r="149" spans="6:21">
      <c r="F149" s="61" t="s">
        <v>629</v>
      </c>
      <c r="G149" s="62" t="s">
        <v>630</v>
      </c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63">
        <v>0</v>
      </c>
      <c r="U149" s="64">
        <v>0</v>
      </c>
    </row>
    <row r="150" spans="6:21">
      <c r="F150" s="61" t="s">
        <v>631</v>
      </c>
      <c r="G150" s="62" t="s">
        <v>632</v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63">
        <v>0</v>
      </c>
      <c r="U150" s="64">
        <v>0</v>
      </c>
    </row>
    <row r="151" spans="6:21">
      <c r="F151" s="61"/>
      <c r="G151" s="62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63"/>
      <c r="U151" s="64"/>
    </row>
    <row r="152" spans="6:21">
      <c r="F152" s="57" t="s">
        <v>633</v>
      </c>
      <c r="G152" s="58" t="s">
        <v>634</v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60">
        <f>T153+T157+T161+T165+T171+T176+T180+T183+T190</f>
        <v>0</v>
      </c>
      <c r="U152" s="60">
        <f>U153+U157+U161+U165+U171+U176+U180+U183+U190</f>
        <v>0</v>
      </c>
    </row>
    <row r="153" spans="6:21">
      <c r="F153" s="57" t="s">
        <v>635</v>
      </c>
      <c r="G153" s="58" t="s">
        <v>636</v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60">
        <f>SUM(T154:T155)</f>
        <v>0</v>
      </c>
      <c r="U153" s="60">
        <f>SUM(U154:U155)</f>
        <v>0</v>
      </c>
    </row>
    <row r="154" spans="6:21">
      <c r="F154" s="61" t="s">
        <v>637</v>
      </c>
      <c r="G154" s="62" t="s">
        <v>638</v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63">
        <v>0</v>
      </c>
      <c r="U154" s="64">
        <v>0</v>
      </c>
    </row>
    <row r="155" spans="6:21">
      <c r="F155" s="61" t="s">
        <v>639</v>
      </c>
      <c r="G155" s="62" t="s">
        <v>640</v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63">
        <v>0</v>
      </c>
      <c r="U155" s="64">
        <v>0</v>
      </c>
    </row>
    <row r="156" spans="6:21">
      <c r="F156" s="61"/>
      <c r="G156" s="62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63"/>
      <c r="U156" s="64"/>
    </row>
    <row r="157" spans="6:21">
      <c r="F157" s="57" t="s">
        <v>641</v>
      </c>
      <c r="G157" s="58" t="s">
        <v>642</v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60">
        <f>SUM(T158:T159)</f>
        <v>0</v>
      </c>
      <c r="U157" s="60">
        <f>SUM(U158:U159)</f>
        <v>0</v>
      </c>
    </row>
    <row r="158" spans="6:21">
      <c r="F158" s="61" t="s">
        <v>643</v>
      </c>
      <c r="G158" s="62" t="s">
        <v>644</v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63">
        <v>0</v>
      </c>
      <c r="U158" s="64">
        <v>0</v>
      </c>
    </row>
    <row r="159" spans="6:21">
      <c r="F159" s="61" t="s">
        <v>645</v>
      </c>
      <c r="G159" s="62" t="s">
        <v>646</v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63">
        <v>0</v>
      </c>
      <c r="U159" s="64">
        <v>0</v>
      </c>
    </row>
    <row r="160" spans="6:21">
      <c r="F160" s="61"/>
      <c r="G160" s="62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63"/>
      <c r="U160" s="64"/>
    </row>
    <row r="161" spans="6:21">
      <c r="F161" s="57" t="s">
        <v>647</v>
      </c>
      <c r="G161" s="58" t="s">
        <v>531</v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60">
        <f>SUM(T162:T163)</f>
        <v>0</v>
      </c>
      <c r="U161" s="60">
        <f>SUM(U162:U163)</f>
        <v>0</v>
      </c>
    </row>
    <row r="162" spans="6:21">
      <c r="F162" s="61" t="s">
        <v>648</v>
      </c>
      <c r="G162" s="62" t="s">
        <v>649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63">
        <v>0</v>
      </c>
      <c r="U162" s="64">
        <v>0</v>
      </c>
    </row>
    <row r="163" spans="6:21">
      <c r="F163" s="61" t="s">
        <v>650</v>
      </c>
      <c r="G163" s="62" t="s">
        <v>651</v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63">
        <v>0</v>
      </c>
      <c r="U163" s="64">
        <v>0</v>
      </c>
    </row>
    <row r="164" spans="6:21">
      <c r="F164" s="61"/>
      <c r="G164" s="62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63"/>
      <c r="U164" s="64"/>
    </row>
    <row r="165" spans="6:21">
      <c r="F165" s="57" t="s">
        <v>652</v>
      </c>
      <c r="G165" s="58" t="s">
        <v>653</v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60">
        <f>SUM(T166:T169)</f>
        <v>0</v>
      </c>
      <c r="U165" s="60">
        <f>SUM(U166:U169)</f>
        <v>0</v>
      </c>
    </row>
    <row r="166" spans="6:21">
      <c r="F166" s="61" t="s">
        <v>654</v>
      </c>
      <c r="G166" s="62" t="s">
        <v>655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63">
        <v>0</v>
      </c>
      <c r="U166" s="64">
        <v>0</v>
      </c>
    </row>
    <row r="167" spans="6:21">
      <c r="F167" s="61" t="s">
        <v>656</v>
      </c>
      <c r="G167" s="62" t="s">
        <v>657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63">
        <v>0</v>
      </c>
      <c r="U167" s="64">
        <v>0</v>
      </c>
    </row>
    <row r="168" spans="6:21">
      <c r="F168" s="61" t="s">
        <v>658</v>
      </c>
      <c r="G168" s="62" t="s">
        <v>659</v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63">
        <v>0</v>
      </c>
      <c r="U168" s="64">
        <v>0</v>
      </c>
    </row>
    <row r="169" spans="6:21">
      <c r="F169" s="61" t="s">
        <v>660</v>
      </c>
      <c r="G169" s="62" t="s">
        <v>661</v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63">
        <v>0</v>
      </c>
      <c r="U169" s="64">
        <v>0</v>
      </c>
    </row>
    <row r="170" spans="6:21">
      <c r="F170" s="61"/>
      <c r="G170" s="62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63"/>
      <c r="U170" s="64"/>
    </row>
    <row r="171" spans="6:21">
      <c r="F171" s="57" t="s">
        <v>662</v>
      </c>
      <c r="G171" s="58" t="s">
        <v>534</v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60">
        <f>SUM(T172:T174)</f>
        <v>0</v>
      </c>
      <c r="U171" s="60">
        <f>SUM(U172:U174)</f>
        <v>0</v>
      </c>
    </row>
    <row r="172" spans="6:21">
      <c r="F172" s="61" t="s">
        <v>663</v>
      </c>
      <c r="G172" s="62" t="s">
        <v>664</v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63">
        <v>0</v>
      </c>
      <c r="U172" s="64">
        <v>0</v>
      </c>
    </row>
    <row r="173" spans="6:21">
      <c r="F173" s="61" t="s">
        <v>665</v>
      </c>
      <c r="G173" s="62" t="s">
        <v>666</v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63">
        <v>0</v>
      </c>
      <c r="U173" s="64">
        <v>0</v>
      </c>
    </row>
    <row r="174" spans="6:21">
      <c r="F174" s="61" t="s">
        <v>667</v>
      </c>
      <c r="G174" s="62" t="s">
        <v>668</v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63">
        <v>0</v>
      </c>
      <c r="U174" s="64">
        <v>0</v>
      </c>
    </row>
    <row r="175" spans="6:21">
      <c r="F175" s="61"/>
      <c r="G175" s="62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63"/>
      <c r="U175" s="64"/>
    </row>
    <row r="176" spans="6:21">
      <c r="F176" s="57" t="s">
        <v>669</v>
      </c>
      <c r="G176" s="58" t="s">
        <v>670</v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60">
        <f>SUM(T177:T178)</f>
        <v>0</v>
      </c>
      <c r="U176" s="60">
        <f>SUM(U177:U178)</f>
        <v>0</v>
      </c>
    </row>
    <row r="177" spans="6:21">
      <c r="F177" s="61" t="s">
        <v>671</v>
      </c>
      <c r="G177" s="62" t="s">
        <v>672</v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63">
        <v>0</v>
      </c>
      <c r="U177" s="64">
        <v>0</v>
      </c>
    </row>
    <row r="178" spans="6:21">
      <c r="F178" s="61" t="s">
        <v>673</v>
      </c>
      <c r="G178" s="62" t="s">
        <v>674</v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63">
        <v>0</v>
      </c>
      <c r="U178" s="64">
        <v>0</v>
      </c>
    </row>
    <row r="179" spans="6:21">
      <c r="F179" s="61"/>
      <c r="G179" s="62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63"/>
      <c r="U179" s="64"/>
    </row>
    <row r="180" spans="6:21">
      <c r="F180" s="57" t="s">
        <v>675</v>
      </c>
      <c r="G180" s="58" t="s">
        <v>676</v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60">
        <f>T181</f>
        <v>0</v>
      </c>
      <c r="U180" s="60">
        <f>U181</f>
        <v>0</v>
      </c>
    </row>
    <row r="181" spans="6:21">
      <c r="F181" s="61" t="s">
        <v>677</v>
      </c>
      <c r="G181" s="62" t="s">
        <v>678</v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63">
        <v>0</v>
      </c>
      <c r="U181" s="64">
        <v>0</v>
      </c>
    </row>
    <row r="182" spans="6:21">
      <c r="F182" s="61"/>
      <c r="G182" s="62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63"/>
      <c r="U182" s="64"/>
    </row>
    <row r="183" spans="6:21">
      <c r="F183" s="57" t="s">
        <v>679</v>
      </c>
      <c r="G183" s="58" t="s">
        <v>680</v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60">
        <f>SUM(T184:T188)</f>
        <v>0</v>
      </c>
      <c r="U183" s="60">
        <f>SUM(U184:U188)</f>
        <v>0</v>
      </c>
    </row>
    <row r="184" spans="6:21">
      <c r="F184" s="61" t="s">
        <v>681</v>
      </c>
      <c r="G184" s="62" t="s">
        <v>682</v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63">
        <v>0</v>
      </c>
      <c r="U184" s="64">
        <v>0</v>
      </c>
    </row>
    <row r="185" spans="6:21">
      <c r="F185" s="61" t="s">
        <v>683</v>
      </c>
      <c r="G185" s="62" t="s">
        <v>684</v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63">
        <v>0</v>
      </c>
      <c r="U185" s="64">
        <v>0</v>
      </c>
    </row>
    <row r="186" spans="6:21">
      <c r="F186" s="61" t="s">
        <v>685</v>
      </c>
      <c r="G186" s="62" t="s">
        <v>686</v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63">
        <v>0</v>
      </c>
      <c r="U186" s="64">
        <v>0</v>
      </c>
    </row>
    <row r="187" spans="6:21">
      <c r="F187" s="61" t="s">
        <v>687</v>
      </c>
      <c r="G187" s="62" t="s">
        <v>688</v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63">
        <v>0</v>
      </c>
      <c r="U187" s="64">
        <v>0</v>
      </c>
    </row>
    <row r="188" spans="6:21">
      <c r="F188" s="61" t="s">
        <v>689</v>
      </c>
      <c r="G188" s="62" t="s">
        <v>690</v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63">
        <v>0</v>
      </c>
      <c r="U188" s="64">
        <v>0</v>
      </c>
    </row>
    <row r="189" spans="6:21">
      <c r="F189" s="61"/>
      <c r="G189" s="62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63"/>
      <c r="U189" s="64"/>
    </row>
    <row r="190" spans="6:21">
      <c r="F190" s="57" t="s">
        <v>691</v>
      </c>
      <c r="G190" s="58" t="s">
        <v>692</v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60">
        <f>SUM(T191:T192)</f>
        <v>0</v>
      </c>
      <c r="U190" s="60">
        <f>SUM(U191:U192)</f>
        <v>0</v>
      </c>
    </row>
    <row r="191" spans="6:21">
      <c r="F191" s="61" t="s">
        <v>693</v>
      </c>
      <c r="G191" s="62" t="s">
        <v>694</v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63">
        <v>0</v>
      </c>
      <c r="U191" s="64">
        <v>0</v>
      </c>
    </row>
    <row r="192" spans="6:21">
      <c r="F192" s="61" t="s">
        <v>695</v>
      </c>
      <c r="G192" s="62" t="s">
        <v>696</v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63">
        <v>0</v>
      </c>
      <c r="U192" s="64">
        <v>0</v>
      </c>
    </row>
    <row r="193" spans="6:21">
      <c r="F193" s="61"/>
      <c r="G193" s="62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63"/>
      <c r="U193" s="64"/>
    </row>
    <row r="194" spans="6:21">
      <c r="F194" s="57" t="s">
        <v>697</v>
      </c>
      <c r="G194" s="58" t="s">
        <v>698</v>
      </c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60">
        <f>T195+T199+T203</f>
        <v>0</v>
      </c>
      <c r="U194" s="60">
        <f>U195+U199+U203</f>
        <v>0</v>
      </c>
    </row>
    <row r="195" spans="6:21">
      <c r="F195" s="57" t="s">
        <v>699</v>
      </c>
      <c r="G195" s="58" t="s">
        <v>519</v>
      </c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60">
        <f>SUM(T196:T197)</f>
        <v>0</v>
      </c>
      <c r="U195" s="60">
        <f>SUM(U196:U197)</f>
        <v>0</v>
      </c>
    </row>
    <row r="196" spans="6:21">
      <c r="F196" s="61" t="s">
        <v>700</v>
      </c>
      <c r="G196" s="62" t="s">
        <v>701</v>
      </c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63">
        <v>0</v>
      </c>
      <c r="U196" s="64">
        <v>0</v>
      </c>
    </row>
    <row r="197" spans="6:21">
      <c r="F197" s="61" t="s">
        <v>702</v>
      </c>
      <c r="G197" s="62" t="s">
        <v>703</v>
      </c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63">
        <v>0</v>
      </c>
      <c r="U197" s="64">
        <v>0</v>
      </c>
    </row>
    <row r="198" spans="6:21">
      <c r="F198" s="61"/>
      <c r="G198" s="62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63"/>
      <c r="U198" s="64"/>
    </row>
    <row r="199" spans="6:21">
      <c r="F199" s="57" t="s">
        <v>704</v>
      </c>
      <c r="G199" s="58" t="s">
        <v>311</v>
      </c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60">
        <f>SUM(T200:T201)</f>
        <v>0</v>
      </c>
      <c r="U199" s="60">
        <f>SUM(U200:U201)</f>
        <v>0</v>
      </c>
    </row>
    <row r="200" spans="6:21">
      <c r="F200" s="61" t="s">
        <v>705</v>
      </c>
      <c r="G200" s="62" t="s">
        <v>706</v>
      </c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63">
        <v>0</v>
      </c>
      <c r="U200" s="64">
        <v>0</v>
      </c>
    </row>
    <row r="201" spans="6:21">
      <c r="F201" s="61" t="s">
        <v>707</v>
      </c>
      <c r="G201" s="62" t="s">
        <v>708</v>
      </c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63">
        <v>0</v>
      </c>
      <c r="U201" s="64">
        <v>0</v>
      </c>
    </row>
    <row r="202" spans="6:21">
      <c r="F202" s="61"/>
      <c r="G202" s="62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63"/>
      <c r="U202" s="64"/>
    </row>
    <row r="203" spans="6:21">
      <c r="F203" s="57" t="s">
        <v>709</v>
      </c>
      <c r="G203" s="58" t="s">
        <v>522</v>
      </c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60">
        <f>SUM(T204:T205)</f>
        <v>0</v>
      </c>
      <c r="U203" s="60">
        <f>SUM(U204:U205)</f>
        <v>0</v>
      </c>
    </row>
    <row r="204" spans="6:21">
      <c r="F204" s="61" t="s">
        <v>710</v>
      </c>
      <c r="G204" s="62" t="s">
        <v>711</v>
      </c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63">
        <v>0</v>
      </c>
      <c r="U204" s="64">
        <v>0</v>
      </c>
    </row>
    <row r="205" spans="6:21">
      <c r="F205" s="61" t="s">
        <v>712</v>
      </c>
      <c r="G205" s="62" t="s">
        <v>713</v>
      </c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63">
        <v>0</v>
      </c>
      <c r="U205" s="64">
        <v>0</v>
      </c>
    </row>
    <row r="206" spans="6:21">
      <c r="F206" s="61"/>
      <c r="G206" s="62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63"/>
      <c r="U206" s="64"/>
    </row>
    <row r="207" spans="6:21">
      <c r="F207" s="57" t="s">
        <v>714</v>
      </c>
      <c r="G207" s="58" t="s">
        <v>715</v>
      </c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60">
        <f>T208+T212+T216+T220+T223</f>
        <v>0</v>
      </c>
      <c r="U207" s="60">
        <f>U208+U212+U216+U220+U223</f>
        <v>0</v>
      </c>
    </row>
    <row r="208" spans="6:21">
      <c r="F208" s="57" t="s">
        <v>716</v>
      </c>
      <c r="G208" s="58" t="s">
        <v>717</v>
      </c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60">
        <f>SUM(T209:T210)</f>
        <v>0</v>
      </c>
      <c r="U208" s="60">
        <f>SUM(U209:U210)</f>
        <v>0</v>
      </c>
    </row>
    <row r="209" spans="6:21">
      <c r="F209" s="61" t="s">
        <v>718</v>
      </c>
      <c r="G209" s="62" t="s">
        <v>719</v>
      </c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63">
        <v>0</v>
      </c>
      <c r="U209" s="64">
        <v>0</v>
      </c>
    </row>
    <row r="210" spans="6:21">
      <c r="F210" s="61" t="s">
        <v>720</v>
      </c>
      <c r="G210" s="62" t="s">
        <v>721</v>
      </c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63">
        <v>0</v>
      </c>
      <c r="U210" s="64">
        <v>0</v>
      </c>
    </row>
    <row r="211" spans="6:21">
      <c r="F211" s="61"/>
      <c r="G211" s="62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63"/>
      <c r="U211" s="64"/>
    </row>
    <row r="212" spans="6:21">
      <c r="F212" s="57" t="s">
        <v>722</v>
      </c>
      <c r="G212" s="58" t="s">
        <v>723</v>
      </c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60">
        <f>SUM(T213:T214)</f>
        <v>0</v>
      </c>
      <c r="U212" s="60">
        <f>SUM(U213:U214)</f>
        <v>0</v>
      </c>
    </row>
    <row r="213" spans="6:21">
      <c r="F213" s="61" t="s">
        <v>724</v>
      </c>
      <c r="G213" s="62" t="s">
        <v>725</v>
      </c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63">
        <v>0</v>
      </c>
      <c r="U213" s="64">
        <v>0</v>
      </c>
    </row>
    <row r="214" spans="6:21">
      <c r="F214" s="61" t="s">
        <v>726</v>
      </c>
      <c r="G214" s="62" t="s">
        <v>727</v>
      </c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63">
        <v>0</v>
      </c>
      <c r="U214" s="64">
        <v>0</v>
      </c>
    </row>
    <row r="215" spans="6:21">
      <c r="F215" s="61"/>
      <c r="G215" s="62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63"/>
      <c r="U215" s="64"/>
    </row>
    <row r="216" spans="6:21">
      <c r="F216" s="57" t="s">
        <v>728</v>
      </c>
      <c r="G216" s="58" t="s">
        <v>729</v>
      </c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60">
        <f>SUM(T217:T218)</f>
        <v>0</v>
      </c>
      <c r="U216" s="60">
        <f>SUM(U217:U218)</f>
        <v>0</v>
      </c>
    </row>
    <row r="217" spans="6:21">
      <c r="F217" s="61" t="s">
        <v>730</v>
      </c>
      <c r="G217" s="62" t="s">
        <v>731</v>
      </c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63">
        <v>0</v>
      </c>
      <c r="U217" s="64">
        <v>0</v>
      </c>
    </row>
    <row r="218" spans="6:21">
      <c r="F218" s="61" t="s">
        <v>732</v>
      </c>
      <c r="G218" s="62" t="s">
        <v>733</v>
      </c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63">
        <v>0</v>
      </c>
      <c r="U218" s="64">
        <v>0</v>
      </c>
    </row>
    <row r="219" spans="6:21">
      <c r="F219" s="61"/>
      <c r="G219" s="62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63"/>
      <c r="U219" s="64"/>
    </row>
    <row r="220" spans="6:21">
      <c r="F220" s="57" t="s">
        <v>734</v>
      </c>
      <c r="G220" s="58" t="s">
        <v>735</v>
      </c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60">
        <f>T221</f>
        <v>0</v>
      </c>
      <c r="U220" s="60">
        <f>U221</f>
        <v>0</v>
      </c>
    </row>
    <row r="221" spans="6:21">
      <c r="F221" s="61" t="s">
        <v>736</v>
      </c>
      <c r="G221" s="62" t="s">
        <v>735</v>
      </c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63">
        <v>0</v>
      </c>
      <c r="U221" s="64">
        <v>0</v>
      </c>
    </row>
    <row r="222" spans="6:21">
      <c r="F222" s="61"/>
      <c r="G222" s="62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63"/>
      <c r="U222" s="64"/>
    </row>
    <row r="223" spans="6:21">
      <c r="F223" s="57" t="s">
        <v>737</v>
      </c>
      <c r="G223" s="58" t="s">
        <v>738</v>
      </c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60">
        <f>SUM(T224:T225)</f>
        <v>0</v>
      </c>
      <c r="U223" s="60">
        <f>SUM(U224:U225)</f>
        <v>0</v>
      </c>
    </row>
    <row r="224" spans="6:21">
      <c r="F224" s="61" t="s">
        <v>739</v>
      </c>
      <c r="G224" s="62" t="s">
        <v>740</v>
      </c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63">
        <v>0</v>
      </c>
      <c r="U224" s="64">
        <v>0</v>
      </c>
    </row>
    <row r="225" spans="6:21">
      <c r="F225" s="61" t="s">
        <v>741</v>
      </c>
      <c r="G225" s="62" t="s">
        <v>742</v>
      </c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63">
        <v>0</v>
      </c>
      <c r="U225" s="64">
        <v>0</v>
      </c>
    </row>
    <row r="226" spans="6:21">
      <c r="F226" s="61"/>
      <c r="G226" s="62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63"/>
      <c r="U226" s="64"/>
    </row>
    <row r="227" spans="6:21">
      <c r="F227" s="57" t="s">
        <v>743</v>
      </c>
      <c r="G227" s="58" t="s">
        <v>744</v>
      </c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60">
        <f>T228+T238+T242+T249+T252+T255</f>
        <v>0</v>
      </c>
      <c r="U227" s="60">
        <f>U228+U238+U242+U249+U252+U255</f>
        <v>0</v>
      </c>
    </row>
    <row r="228" spans="6:21">
      <c r="F228" s="57" t="s">
        <v>745</v>
      </c>
      <c r="G228" s="58" t="s">
        <v>746</v>
      </c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60">
        <f>SUM(T229:T236)</f>
        <v>0</v>
      </c>
      <c r="U228" s="60">
        <f>SUM(U229:U236)</f>
        <v>0</v>
      </c>
    </row>
    <row r="229" spans="6:21">
      <c r="F229" s="61" t="s">
        <v>747</v>
      </c>
      <c r="G229" s="62" t="s">
        <v>748</v>
      </c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63">
        <v>0</v>
      </c>
      <c r="U229" s="64">
        <v>0</v>
      </c>
    </row>
    <row r="230" spans="6:21">
      <c r="F230" s="61" t="s">
        <v>749</v>
      </c>
      <c r="G230" s="62" t="s">
        <v>750</v>
      </c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63">
        <v>0</v>
      </c>
      <c r="U230" s="64">
        <v>0</v>
      </c>
    </row>
    <row r="231" spans="6:21">
      <c r="F231" s="61" t="s">
        <v>751</v>
      </c>
      <c r="G231" s="62" t="s">
        <v>752</v>
      </c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63">
        <v>0</v>
      </c>
      <c r="U231" s="64">
        <v>0</v>
      </c>
    </row>
    <row r="232" spans="6:21">
      <c r="F232" s="61" t="s">
        <v>753</v>
      </c>
      <c r="G232" s="62" t="s">
        <v>754</v>
      </c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63">
        <v>0</v>
      </c>
      <c r="U232" s="64">
        <v>0</v>
      </c>
    </row>
    <row r="233" spans="6:21">
      <c r="F233" s="61" t="s">
        <v>755</v>
      </c>
      <c r="G233" s="62" t="s">
        <v>756</v>
      </c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63">
        <v>0</v>
      </c>
      <c r="U233" s="64">
        <v>0</v>
      </c>
    </row>
    <row r="234" spans="6:21">
      <c r="F234" s="61" t="s">
        <v>757</v>
      </c>
      <c r="G234" s="62" t="s">
        <v>758</v>
      </c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63">
        <v>0</v>
      </c>
      <c r="U234" s="64">
        <v>0</v>
      </c>
    </row>
    <row r="235" spans="6:21">
      <c r="F235" s="61" t="s">
        <v>759</v>
      </c>
      <c r="G235" s="62" t="s">
        <v>760</v>
      </c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63">
        <v>0</v>
      </c>
      <c r="U235" s="64">
        <v>0</v>
      </c>
    </row>
    <row r="236" spans="6:21">
      <c r="F236" s="61">
        <v>5518</v>
      </c>
      <c r="G236" s="270" t="s">
        <v>761</v>
      </c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63">
        <v>0</v>
      </c>
      <c r="U236" s="63">
        <v>0</v>
      </c>
    </row>
    <row r="237" spans="6:21">
      <c r="F237" s="65"/>
      <c r="G237" s="271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63"/>
      <c r="U237" s="63"/>
    </row>
    <row r="238" spans="6:21">
      <c r="F238" s="57" t="s">
        <v>762</v>
      </c>
      <c r="G238" s="58" t="s">
        <v>763</v>
      </c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60">
        <f>SUM(T239:T240)</f>
        <v>0</v>
      </c>
      <c r="U238" s="60">
        <f>SUM(U239:U240)</f>
        <v>0</v>
      </c>
    </row>
    <row r="239" spans="6:21">
      <c r="F239" s="61" t="s">
        <v>764</v>
      </c>
      <c r="G239" s="62" t="s">
        <v>765</v>
      </c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63">
        <v>0</v>
      </c>
      <c r="U239" s="64">
        <v>0</v>
      </c>
    </row>
    <row r="240" spans="6:21">
      <c r="F240" s="61" t="s">
        <v>766</v>
      </c>
      <c r="G240" s="62" t="s">
        <v>767</v>
      </c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63">
        <v>0</v>
      </c>
      <c r="U240" s="64">
        <v>0</v>
      </c>
    </row>
    <row r="241" spans="6:21">
      <c r="F241" s="61"/>
      <c r="G241" s="62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63"/>
      <c r="U241" s="64"/>
    </row>
    <row r="242" spans="6:21">
      <c r="F242" s="57" t="s">
        <v>768</v>
      </c>
      <c r="G242" s="58" t="s">
        <v>769</v>
      </c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60">
        <f>SUM(T243:T247)</f>
        <v>0</v>
      </c>
      <c r="U242" s="60">
        <f>SUM(U243:U247)</f>
        <v>0</v>
      </c>
    </row>
    <row r="243" spans="6:21">
      <c r="F243" s="61" t="s">
        <v>770</v>
      </c>
      <c r="G243" s="62" t="s">
        <v>771</v>
      </c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63">
        <v>0</v>
      </c>
      <c r="U243" s="64">
        <v>0</v>
      </c>
    </row>
    <row r="244" spans="6:21">
      <c r="F244" s="61" t="s">
        <v>772</v>
      </c>
      <c r="G244" s="62" t="s">
        <v>773</v>
      </c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63">
        <v>0</v>
      </c>
      <c r="U244" s="64">
        <v>0</v>
      </c>
    </row>
    <row r="245" spans="6:21">
      <c r="F245" s="61" t="s">
        <v>774</v>
      </c>
      <c r="G245" s="62" t="s">
        <v>775</v>
      </c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63">
        <v>0</v>
      </c>
      <c r="U245" s="64">
        <v>0</v>
      </c>
    </row>
    <row r="246" spans="6:21">
      <c r="F246" s="61" t="s">
        <v>776</v>
      </c>
      <c r="G246" s="62" t="s">
        <v>777</v>
      </c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63">
        <v>0</v>
      </c>
      <c r="U246" s="64">
        <v>0</v>
      </c>
    </row>
    <row r="247" spans="6:21">
      <c r="F247" s="61" t="s">
        <v>778</v>
      </c>
      <c r="G247" s="62" t="s">
        <v>779</v>
      </c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63">
        <v>0</v>
      </c>
      <c r="U247" s="64">
        <v>0</v>
      </c>
    </row>
    <row r="248" spans="6:21">
      <c r="F248" s="61"/>
      <c r="G248" s="62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63"/>
      <c r="U248" s="64"/>
    </row>
    <row r="249" spans="6:21">
      <c r="F249" s="57" t="s">
        <v>780</v>
      </c>
      <c r="G249" s="58" t="s">
        <v>781</v>
      </c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60">
        <f>T250</f>
        <v>0</v>
      </c>
      <c r="U249" s="60">
        <f>U250</f>
        <v>0</v>
      </c>
    </row>
    <row r="250" spans="6:21">
      <c r="F250" s="61" t="s">
        <v>782</v>
      </c>
      <c r="G250" s="62" t="s">
        <v>781</v>
      </c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63">
        <v>0</v>
      </c>
      <c r="U250" s="64">
        <v>0</v>
      </c>
    </row>
    <row r="251" spans="6:21">
      <c r="F251" s="61"/>
      <c r="G251" s="62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63"/>
      <c r="U251" s="64"/>
    </row>
    <row r="252" spans="6:21">
      <c r="F252" s="57" t="s">
        <v>783</v>
      </c>
      <c r="G252" s="58" t="s">
        <v>784</v>
      </c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60">
        <f>T253</f>
        <v>0</v>
      </c>
      <c r="U252" s="60">
        <f>U253</f>
        <v>0</v>
      </c>
    </row>
    <row r="253" spans="6:21">
      <c r="F253" s="61" t="s">
        <v>785</v>
      </c>
      <c r="G253" s="62" t="s">
        <v>784</v>
      </c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63">
        <v>0</v>
      </c>
      <c r="U253" s="64">
        <v>0</v>
      </c>
    </row>
    <row r="254" spans="6:21">
      <c r="F254" s="61"/>
      <c r="G254" s="62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63"/>
      <c r="U254" s="64"/>
    </row>
    <row r="255" spans="6:21">
      <c r="F255" s="57" t="s">
        <v>786</v>
      </c>
      <c r="G255" s="58" t="s">
        <v>787</v>
      </c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60">
        <f>SUM(T256:T264)</f>
        <v>0</v>
      </c>
      <c r="U255" s="60">
        <f>SUM(U256:U264)</f>
        <v>0</v>
      </c>
    </row>
    <row r="256" spans="6:21">
      <c r="F256" s="61" t="s">
        <v>788</v>
      </c>
      <c r="G256" s="62" t="s">
        <v>789</v>
      </c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63">
        <v>0</v>
      </c>
      <c r="U256" s="64">
        <v>0</v>
      </c>
    </row>
    <row r="257" spans="6:21">
      <c r="F257" s="61" t="s">
        <v>790</v>
      </c>
      <c r="G257" s="62" t="s">
        <v>791</v>
      </c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63">
        <v>0</v>
      </c>
      <c r="U257" s="64">
        <v>0</v>
      </c>
    </row>
    <row r="258" spans="6:21">
      <c r="F258" s="61" t="s">
        <v>792</v>
      </c>
      <c r="G258" s="62" t="s">
        <v>793</v>
      </c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63">
        <v>0</v>
      </c>
      <c r="U258" s="64">
        <v>0</v>
      </c>
    </row>
    <row r="259" spans="6:21">
      <c r="F259" s="61" t="s">
        <v>794</v>
      </c>
      <c r="G259" s="62" t="s">
        <v>795</v>
      </c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63">
        <v>0</v>
      </c>
      <c r="U259" s="64">
        <v>0</v>
      </c>
    </row>
    <row r="260" spans="6:21">
      <c r="F260" s="61" t="s">
        <v>796</v>
      </c>
      <c r="G260" s="62" t="s">
        <v>797</v>
      </c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63">
        <v>0</v>
      </c>
      <c r="U260" s="64">
        <v>0</v>
      </c>
    </row>
    <row r="261" spans="6:21">
      <c r="F261" s="61" t="s">
        <v>798</v>
      </c>
      <c r="G261" s="62" t="s">
        <v>384</v>
      </c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63">
        <v>0</v>
      </c>
      <c r="U261" s="64">
        <v>0</v>
      </c>
    </row>
    <row r="262" spans="6:21">
      <c r="F262" s="61" t="s">
        <v>799</v>
      </c>
      <c r="G262" s="62" t="s">
        <v>800</v>
      </c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63">
        <v>0</v>
      </c>
      <c r="U262" s="64">
        <v>0</v>
      </c>
    </row>
    <row r="263" spans="6:21">
      <c r="F263" s="65">
        <v>5598</v>
      </c>
      <c r="G263" s="66" t="s">
        <v>801</v>
      </c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63">
        <v>0</v>
      </c>
      <c r="U263" s="64">
        <v>0</v>
      </c>
    </row>
    <row r="264" spans="6:21">
      <c r="F264" s="61" t="s">
        <v>802</v>
      </c>
      <c r="G264" s="62" t="s">
        <v>803</v>
      </c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63">
        <v>0</v>
      </c>
      <c r="U264" s="64">
        <v>0</v>
      </c>
    </row>
    <row r="265" spans="6:21">
      <c r="F265" s="61"/>
      <c r="G265" s="62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63"/>
      <c r="U265" s="64"/>
    </row>
    <row r="266" spans="6:21">
      <c r="F266" s="57">
        <v>5600</v>
      </c>
      <c r="G266" s="58" t="s">
        <v>804</v>
      </c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60">
        <f>T267</f>
        <v>0</v>
      </c>
      <c r="U266" s="60">
        <f>U267</f>
        <v>0</v>
      </c>
    </row>
    <row r="267" spans="6:21">
      <c r="F267" s="57">
        <v>5610</v>
      </c>
      <c r="G267" s="58" t="s">
        <v>805</v>
      </c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60">
        <f>T268</f>
        <v>0</v>
      </c>
      <c r="U267" s="67">
        <f>U268</f>
        <v>0</v>
      </c>
    </row>
    <row r="268" spans="6:21">
      <c r="F268" s="61">
        <v>5611</v>
      </c>
      <c r="G268" s="62" t="s">
        <v>806</v>
      </c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63">
        <v>0</v>
      </c>
      <c r="U268" s="64">
        <v>0</v>
      </c>
    </row>
    <row r="269" spans="6:21">
      <c r="F269" s="72"/>
      <c r="G269" s="71" t="s">
        <v>807</v>
      </c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34">
        <f>T121+T152+T194+T207+T227+T266</f>
        <v>0</v>
      </c>
      <c r="U269" s="60">
        <f>U121+U152+U194+U207+U227+U266</f>
        <v>0</v>
      </c>
    </row>
    <row r="270" spans="6:21">
      <c r="F270" s="73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63"/>
      <c r="U270" s="64"/>
    </row>
    <row r="271" spans="6:21">
      <c r="F271" s="72"/>
      <c r="G271" s="71" t="s">
        <v>808</v>
      </c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60">
        <f>T118-T269</f>
        <v>0</v>
      </c>
      <c r="U271" s="60">
        <f>U118-U269</f>
        <v>0</v>
      </c>
    </row>
    <row r="272" spans="6:21">
      <c r="F272" s="74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6"/>
      <c r="U272" s="77"/>
    </row>
    <row r="273" spans="6:21"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9"/>
      <c r="U273" s="49"/>
    </row>
    <row r="274" spans="6:21"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9"/>
      <c r="U274" s="49"/>
    </row>
    <row r="275" spans="6:21">
      <c r="F275" s="48"/>
      <c r="G275" s="48"/>
      <c r="H275" s="48"/>
      <c r="I275" s="48"/>
      <c r="J275" s="48"/>
      <c r="K275" s="48"/>
      <c r="L275" s="75"/>
      <c r="M275" s="75"/>
      <c r="N275" s="75"/>
      <c r="O275" s="75"/>
      <c r="P275" s="75"/>
      <c r="Q275" s="75"/>
      <c r="R275" s="75"/>
      <c r="S275" s="59"/>
      <c r="T275" s="49"/>
      <c r="U275" s="49"/>
    </row>
    <row r="276" spans="6:21">
      <c r="F276" s="59"/>
      <c r="G276" s="59"/>
      <c r="H276" s="59"/>
      <c r="I276" s="78"/>
      <c r="J276" s="59"/>
      <c r="K276" s="59"/>
      <c r="L276" s="1029" t="s">
        <v>390</v>
      </c>
      <c r="M276" s="1029"/>
      <c r="N276" s="1029"/>
      <c r="O276" s="1029"/>
      <c r="P276" s="1029"/>
      <c r="Q276" s="1029"/>
      <c r="R276" s="1029"/>
      <c r="S276" s="59"/>
      <c r="T276" s="79"/>
      <c r="U276" s="80"/>
    </row>
    <row r="277" spans="6:21">
      <c r="F277" s="48"/>
      <c r="G277" s="48"/>
      <c r="H277" s="48"/>
      <c r="I277" s="272"/>
      <c r="J277" s="48"/>
      <c r="K277" s="48"/>
      <c r="L277" s="1029" t="s">
        <v>391</v>
      </c>
      <c r="M277" s="1029"/>
      <c r="N277" s="1029"/>
      <c r="O277" s="1029"/>
      <c r="P277" s="1029"/>
      <c r="Q277" s="1029"/>
      <c r="R277" s="1029"/>
      <c r="S277" s="48"/>
      <c r="T277" s="273"/>
      <c r="U277" s="49"/>
    </row>
    <row r="278" spans="6:21">
      <c r="F278" s="48"/>
      <c r="G278" s="48"/>
      <c r="H278" s="48"/>
      <c r="I278" s="272"/>
      <c r="J278" s="48"/>
      <c r="K278" s="48"/>
      <c r="L278" s="48"/>
      <c r="M278" s="48"/>
      <c r="N278" s="48"/>
      <c r="O278" s="272"/>
      <c r="P278" s="48"/>
      <c r="Q278" s="48"/>
      <c r="R278" s="48"/>
      <c r="S278" s="48"/>
      <c r="T278" s="273"/>
      <c r="U278" s="49"/>
    </row>
    <row r="279" spans="6:21">
      <c r="F279" s="48"/>
      <c r="G279" t="s">
        <v>392</v>
      </c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9"/>
      <c r="U279" s="49"/>
    </row>
    <row r="280" spans="6:21"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9"/>
      <c r="U280" s="49"/>
    </row>
    <row r="281" spans="6:21">
      <c r="F281" s="48"/>
      <c r="G281" s="48"/>
      <c r="H281" s="48"/>
      <c r="I281" s="48"/>
      <c r="J281" s="48"/>
      <c r="K281" s="1030" t="s">
        <v>1367</v>
      </c>
      <c r="L281" s="1030"/>
      <c r="M281" s="1030"/>
      <c r="N281" s="1030"/>
      <c r="O281" s="1030"/>
      <c r="P281" s="1030"/>
      <c r="Q281" s="1030"/>
      <c r="R281" s="1030"/>
      <c r="S281" s="1030"/>
      <c r="T281" s="49"/>
      <c r="U281" s="49"/>
    </row>
    <row r="282" spans="6:21">
      <c r="F282" s="48"/>
      <c r="G282" s="48"/>
      <c r="H282" s="48"/>
      <c r="I282" s="48"/>
      <c r="J282" s="48"/>
      <c r="K282" s="1030"/>
      <c r="L282" s="1030"/>
      <c r="M282" s="1030"/>
      <c r="N282" s="1030"/>
      <c r="O282" s="1030"/>
      <c r="P282" s="1030"/>
      <c r="Q282" s="1030"/>
      <c r="R282" s="1030"/>
      <c r="S282" s="1030"/>
      <c r="T282" s="49"/>
      <c r="U282" s="49"/>
    </row>
    <row r="283" spans="6:21">
      <c r="F283" s="48"/>
      <c r="G283" s="48"/>
      <c r="H283" s="48"/>
      <c r="I283" s="48"/>
      <c r="J283" s="48"/>
      <c r="K283" s="1030"/>
      <c r="L283" s="1030"/>
      <c r="M283" s="1030"/>
      <c r="N283" s="1030"/>
      <c r="O283" s="1030"/>
      <c r="P283" s="1030"/>
      <c r="Q283" s="1030"/>
      <c r="R283" s="1030"/>
      <c r="S283" s="1030"/>
      <c r="T283" s="49"/>
      <c r="U283" s="49"/>
    </row>
    <row r="284" spans="6:21">
      <c r="F284" s="48"/>
      <c r="G284" s="48"/>
      <c r="H284" s="48"/>
      <c r="I284" s="48"/>
      <c r="J284" s="48"/>
      <c r="K284" s="1030"/>
      <c r="L284" s="1030"/>
      <c r="M284" s="1030"/>
      <c r="N284" s="1030"/>
      <c r="O284" s="1030"/>
      <c r="P284" s="1030"/>
      <c r="Q284" s="1030"/>
      <c r="R284" s="1030"/>
      <c r="S284" s="1030"/>
      <c r="T284" s="49"/>
      <c r="U284" s="49"/>
    </row>
  </sheetData>
  <sheetProtection algorithmName="SHA-512" hashValue="epNgbH5rf68k5QUhzoT8r1B+yJLaAYJbRUhRW6gZ3yIprYjc0VrLMT25sBkS6GmrN2POH4lx32R5cEwJV1NENQ==" saltValue="hG+C/+MTpVrS3dA1QgNb8g==" spinCount="100000" sheet="1" objects="1" scenarios="1"/>
  <mergeCells count="19">
    <mergeCell ref="F3:U3"/>
    <mergeCell ref="A6:C6"/>
    <mergeCell ref="A7:D7"/>
    <mergeCell ref="A8:C8"/>
    <mergeCell ref="B1:E1"/>
    <mergeCell ref="A2:D2"/>
    <mergeCell ref="A3:D3"/>
    <mergeCell ref="F1:U1"/>
    <mergeCell ref="F2:U2"/>
    <mergeCell ref="K281:S284"/>
    <mergeCell ref="C44:D44"/>
    <mergeCell ref="D9:D14"/>
    <mergeCell ref="D26:D29"/>
    <mergeCell ref="A31:C31"/>
    <mergeCell ref="D32:D35"/>
    <mergeCell ref="A40:C40"/>
    <mergeCell ref="C43:D43"/>
    <mergeCell ref="L276:R276"/>
    <mergeCell ref="L277:R27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showGridLines="0" workbookViewId="0">
      <selection sqref="A1:H1"/>
    </sheetView>
  </sheetViews>
  <sheetFormatPr baseColWidth="10" defaultRowHeight="15"/>
  <cols>
    <col min="2" max="2" width="30.140625" customWidth="1"/>
    <col min="3" max="8" width="16.42578125" customWidth="1"/>
    <col min="10" max="10" width="7.140625" customWidth="1"/>
    <col min="11" max="11" width="42.140625" customWidth="1"/>
    <col min="12" max="17" width="18.5703125" customWidth="1"/>
  </cols>
  <sheetData>
    <row r="1" spans="1:17" ht="15.75">
      <c r="A1" s="1191" t="s">
        <v>413</v>
      </c>
      <c r="B1" s="1191"/>
      <c r="C1" s="1191"/>
      <c r="D1" s="1191"/>
      <c r="E1" s="1191"/>
      <c r="F1" s="1191"/>
      <c r="G1" s="1191"/>
      <c r="H1" s="1191"/>
      <c r="J1" s="1191" t="s">
        <v>413</v>
      </c>
      <c r="K1" s="1191"/>
      <c r="L1" s="1191"/>
      <c r="M1" s="1191"/>
      <c r="N1" s="1191"/>
      <c r="O1" s="1191"/>
      <c r="P1" s="1191"/>
      <c r="Q1" s="1191"/>
    </row>
    <row r="2" spans="1:17" ht="15.75">
      <c r="A2" s="1191" t="s">
        <v>1218</v>
      </c>
      <c r="B2" s="1191"/>
      <c r="C2" s="1191"/>
      <c r="D2" s="1191"/>
      <c r="E2" s="1191"/>
      <c r="F2" s="1191"/>
      <c r="G2" s="1191"/>
      <c r="H2" s="1191"/>
      <c r="J2" s="1191" t="s">
        <v>904</v>
      </c>
      <c r="K2" s="1191"/>
      <c r="L2" s="1191"/>
      <c r="M2" s="1191"/>
      <c r="N2" s="1191"/>
      <c r="O2" s="1191"/>
      <c r="P2" s="1191"/>
      <c r="Q2" s="1191"/>
    </row>
    <row r="3" spans="1:17" ht="15.75">
      <c r="A3" s="1191"/>
      <c r="B3" s="1191"/>
      <c r="C3" s="1191"/>
      <c r="D3" s="1191"/>
      <c r="E3" s="1191"/>
      <c r="F3" s="1191"/>
      <c r="G3" s="1191"/>
      <c r="H3" s="1191"/>
      <c r="J3" s="1191" t="s">
        <v>1402</v>
      </c>
      <c r="K3" s="1191"/>
      <c r="L3" s="1191"/>
      <c r="M3" s="1191"/>
      <c r="N3" s="1191"/>
      <c r="O3" s="1191"/>
      <c r="P3" s="1191"/>
      <c r="Q3" s="1191"/>
    </row>
    <row r="4" spans="1:17" ht="15.75">
      <c r="A4" s="1191" t="s">
        <v>1416</v>
      </c>
      <c r="B4" s="1191"/>
      <c r="C4" s="1191"/>
      <c r="D4" s="1191"/>
      <c r="E4" s="1191"/>
      <c r="F4" s="1191"/>
      <c r="G4" s="1191"/>
      <c r="H4" s="1191"/>
      <c r="J4" s="1194"/>
      <c r="K4" s="1194"/>
      <c r="L4" s="1194"/>
      <c r="M4" s="1194"/>
      <c r="N4" s="1194"/>
      <c r="O4" s="1194"/>
      <c r="P4" s="1194"/>
      <c r="Q4" s="1194"/>
    </row>
    <row r="5" spans="1:17" ht="15.75">
      <c r="A5" s="1194" t="s">
        <v>811</v>
      </c>
      <c r="B5" s="1194"/>
      <c r="C5" s="1194"/>
      <c r="D5" s="1194"/>
      <c r="E5" s="1194"/>
      <c r="F5" s="1194"/>
      <c r="G5" s="1194"/>
      <c r="H5" s="1194"/>
      <c r="J5" s="331"/>
      <c r="K5" s="331"/>
      <c r="L5" s="332"/>
      <c r="M5" s="332"/>
      <c r="N5" s="332"/>
      <c r="O5" s="332"/>
      <c r="P5" s="332"/>
      <c r="Q5" s="332"/>
    </row>
    <row r="6" spans="1:17" ht="16.5" thickBot="1">
      <c r="A6" s="331"/>
      <c r="B6" s="331"/>
      <c r="C6" s="332"/>
      <c r="D6" s="332"/>
      <c r="E6" s="332"/>
      <c r="F6" s="332"/>
      <c r="G6" s="332"/>
      <c r="H6" s="332"/>
      <c r="J6" s="1196" t="s">
        <v>905</v>
      </c>
      <c r="K6" s="1197"/>
      <c r="L6" s="1202" t="s">
        <v>906</v>
      </c>
      <c r="M6" s="1203"/>
      <c r="N6" s="1203"/>
      <c r="O6" s="1203"/>
      <c r="P6" s="1204"/>
      <c r="Q6" s="1205" t="s">
        <v>907</v>
      </c>
    </row>
    <row r="7" spans="1:17" ht="30">
      <c r="A7" s="1350" t="s">
        <v>905</v>
      </c>
      <c r="B7" s="1351"/>
      <c r="C7" s="1354" t="s">
        <v>906</v>
      </c>
      <c r="D7" s="1355"/>
      <c r="E7" s="1355"/>
      <c r="F7" s="1355"/>
      <c r="G7" s="1356"/>
      <c r="H7" s="1357" t="s">
        <v>907</v>
      </c>
      <c r="J7" s="1198"/>
      <c r="K7" s="1199"/>
      <c r="L7" s="333" t="s">
        <v>908</v>
      </c>
      <c r="M7" s="333" t="s">
        <v>909</v>
      </c>
      <c r="N7" s="333" t="s">
        <v>910</v>
      </c>
      <c r="O7" s="333" t="s">
        <v>911</v>
      </c>
      <c r="P7" s="333" t="s">
        <v>912</v>
      </c>
      <c r="Q7" s="1206"/>
    </row>
    <row r="8" spans="1:17" ht="30">
      <c r="A8" s="1352"/>
      <c r="B8" s="1199"/>
      <c r="C8" s="333" t="s">
        <v>1219</v>
      </c>
      <c r="D8" s="333" t="s">
        <v>909</v>
      </c>
      <c r="E8" s="333" t="s">
        <v>910</v>
      </c>
      <c r="F8" s="333" t="s">
        <v>911</v>
      </c>
      <c r="G8" s="333" t="s">
        <v>912</v>
      </c>
      <c r="H8" s="1358"/>
      <c r="J8" s="1200"/>
      <c r="K8" s="1201"/>
      <c r="L8" s="334">
        <v>1</v>
      </c>
      <c r="M8" s="334">
        <v>2</v>
      </c>
      <c r="N8" s="334" t="s">
        <v>913</v>
      </c>
      <c r="O8" s="334">
        <v>4</v>
      </c>
      <c r="P8" s="334">
        <v>5</v>
      </c>
      <c r="Q8" s="335" t="s">
        <v>914</v>
      </c>
    </row>
    <row r="9" spans="1:17" ht="15.75">
      <c r="A9" s="1353"/>
      <c r="B9" s="1201"/>
      <c r="C9" s="334">
        <v>1</v>
      </c>
      <c r="D9" s="334">
        <v>2</v>
      </c>
      <c r="E9" s="334" t="s">
        <v>913</v>
      </c>
      <c r="F9" s="334">
        <v>4</v>
      </c>
      <c r="G9" s="334">
        <v>5</v>
      </c>
      <c r="H9" s="743" t="s">
        <v>914</v>
      </c>
      <c r="J9" s="336"/>
      <c r="K9" s="337"/>
      <c r="L9" s="338"/>
      <c r="M9" s="338"/>
      <c r="N9" s="338"/>
      <c r="O9" s="338"/>
      <c r="P9" s="338"/>
      <c r="Q9" s="338"/>
    </row>
    <row r="10" spans="1:17" ht="15.75">
      <c r="A10" s="744"/>
      <c r="B10" s="337"/>
      <c r="C10" s="338"/>
      <c r="D10" s="338"/>
      <c r="E10" s="338"/>
      <c r="F10" s="338"/>
      <c r="G10" s="338"/>
      <c r="H10" s="745"/>
      <c r="J10" s="339" t="s">
        <v>915</v>
      </c>
      <c r="K10" s="340" t="s">
        <v>420</v>
      </c>
      <c r="L10" s="364">
        <f>SUM(L11:L19)</f>
        <v>0</v>
      </c>
      <c r="M10" s="364">
        <f>SUM(M11:M19)</f>
        <v>0</v>
      </c>
      <c r="N10" s="364">
        <f>L10+M10</f>
        <v>0</v>
      </c>
      <c r="O10" s="364">
        <f>SUM(O11:O19)</f>
        <v>0</v>
      </c>
      <c r="P10" s="364">
        <f>SUM(P11:P19)</f>
        <v>0</v>
      </c>
      <c r="Q10" s="364">
        <f>P10-L10</f>
        <v>0</v>
      </c>
    </row>
    <row r="11" spans="1:17">
      <c r="A11" s="1359" t="s">
        <v>1220</v>
      </c>
      <c r="B11" s="1360"/>
      <c r="C11" s="1360"/>
      <c r="D11" s="1360"/>
      <c r="E11" s="1360"/>
      <c r="F11" s="1360"/>
      <c r="G11" s="1360"/>
      <c r="H11" s="1361"/>
      <c r="J11" s="341"/>
      <c r="K11" s="342" t="s">
        <v>916</v>
      </c>
      <c r="L11" s="343">
        <v>0</v>
      </c>
      <c r="M11" s="343">
        <v>0</v>
      </c>
      <c r="N11" s="344">
        <f>L11+M11</f>
        <v>0</v>
      </c>
      <c r="O11" s="344">
        <v>0</v>
      </c>
      <c r="P11" s="344">
        <v>0</v>
      </c>
      <c r="Q11" s="344">
        <f>P11-L11</f>
        <v>0</v>
      </c>
    </row>
    <row r="12" spans="1:17">
      <c r="A12" s="746" t="s">
        <v>1221</v>
      </c>
      <c r="B12" s="747" t="s">
        <v>815</v>
      </c>
      <c r="C12" s="748">
        <v>0</v>
      </c>
      <c r="D12" s="748">
        <v>0</v>
      </c>
      <c r="E12" s="748">
        <f>C12+D12</f>
        <v>0</v>
      </c>
      <c r="F12" s="748">
        <v>0</v>
      </c>
      <c r="G12" s="748">
        <v>0</v>
      </c>
      <c r="H12" s="748">
        <f>C12-G12</f>
        <v>0</v>
      </c>
      <c r="J12" s="341"/>
      <c r="K12" s="342" t="s">
        <v>917</v>
      </c>
      <c r="L12" s="343">
        <v>0</v>
      </c>
      <c r="M12" s="343">
        <v>0</v>
      </c>
      <c r="N12" s="344">
        <f t="shared" ref="N12:N75" si="0">L12+M12</f>
        <v>0</v>
      </c>
      <c r="O12" s="344">
        <v>0</v>
      </c>
      <c r="P12" s="344">
        <v>0</v>
      </c>
      <c r="Q12" s="344">
        <f t="shared" ref="Q12:Q70" si="1">P12-L12</f>
        <v>0</v>
      </c>
    </row>
    <row r="13" spans="1:17" ht="33.75" customHeight="1">
      <c r="A13" s="749" t="s">
        <v>1222</v>
      </c>
      <c r="B13" s="750" t="s">
        <v>1223</v>
      </c>
      <c r="C13" s="748">
        <v>0</v>
      </c>
      <c r="D13" s="748">
        <v>0</v>
      </c>
      <c r="E13" s="748">
        <f t="shared" ref="E13:E19" si="2">C13+D13</f>
        <v>0</v>
      </c>
      <c r="F13" s="748">
        <v>0</v>
      </c>
      <c r="G13" s="748">
        <v>0</v>
      </c>
      <c r="H13" s="748">
        <f t="shared" ref="H13:H19" si="3">C13-G13</f>
        <v>0</v>
      </c>
      <c r="J13" s="341"/>
      <c r="K13" s="758" t="s">
        <v>1278</v>
      </c>
      <c r="L13" s="343">
        <v>0</v>
      </c>
      <c r="M13" s="343">
        <v>0</v>
      </c>
      <c r="N13" s="344">
        <f t="shared" si="0"/>
        <v>0</v>
      </c>
      <c r="O13" s="344">
        <v>0</v>
      </c>
      <c r="P13" s="344">
        <v>0</v>
      </c>
      <c r="Q13" s="344">
        <f t="shared" si="1"/>
        <v>0</v>
      </c>
    </row>
    <row r="14" spans="1:17" ht="15" customHeight="1">
      <c r="A14" s="749" t="s">
        <v>1224</v>
      </c>
      <c r="B14" s="750" t="s">
        <v>1225</v>
      </c>
      <c r="C14" s="748">
        <v>0</v>
      </c>
      <c r="D14" s="748">
        <v>0</v>
      </c>
      <c r="E14" s="748">
        <f t="shared" si="2"/>
        <v>0</v>
      </c>
      <c r="F14" s="748">
        <v>0</v>
      </c>
      <c r="G14" s="748">
        <v>0</v>
      </c>
      <c r="H14" s="748">
        <f t="shared" si="3"/>
        <v>0</v>
      </c>
      <c r="J14" s="341"/>
      <c r="K14" s="342" t="s">
        <v>919</v>
      </c>
      <c r="L14" s="343">
        <v>0</v>
      </c>
      <c r="M14" s="343">
        <v>0</v>
      </c>
      <c r="N14" s="344">
        <f t="shared" si="0"/>
        <v>0</v>
      </c>
      <c r="O14" s="344">
        <v>0</v>
      </c>
      <c r="P14" s="344">
        <v>0</v>
      </c>
      <c r="Q14" s="344">
        <f t="shared" si="1"/>
        <v>0</v>
      </c>
    </row>
    <row r="15" spans="1:17">
      <c r="A15" s="751" t="s">
        <v>1226</v>
      </c>
      <c r="B15" s="750" t="s">
        <v>821</v>
      </c>
      <c r="C15" s="748">
        <v>0</v>
      </c>
      <c r="D15" s="748">
        <v>0</v>
      </c>
      <c r="E15" s="748">
        <f t="shared" si="2"/>
        <v>0</v>
      </c>
      <c r="F15" s="748">
        <v>0</v>
      </c>
      <c r="G15" s="748">
        <v>0</v>
      </c>
      <c r="H15" s="748">
        <f t="shared" si="3"/>
        <v>0</v>
      </c>
      <c r="J15" s="341"/>
      <c r="K15" s="342" t="s">
        <v>920</v>
      </c>
      <c r="L15" s="343">
        <v>0</v>
      </c>
      <c r="M15" s="343">
        <v>0</v>
      </c>
      <c r="N15" s="344">
        <f t="shared" si="0"/>
        <v>0</v>
      </c>
      <c r="O15" s="344">
        <v>0</v>
      </c>
      <c r="P15" s="344">
        <v>0</v>
      </c>
      <c r="Q15" s="344">
        <f t="shared" si="1"/>
        <v>0</v>
      </c>
    </row>
    <row r="16" spans="1:17">
      <c r="A16" s="752" t="s">
        <v>1227</v>
      </c>
      <c r="B16" s="747" t="s">
        <v>822</v>
      </c>
      <c r="C16" s="748">
        <v>0</v>
      </c>
      <c r="D16" s="748">
        <v>0</v>
      </c>
      <c r="E16" s="748">
        <f t="shared" si="2"/>
        <v>0</v>
      </c>
      <c r="F16" s="748">
        <v>0</v>
      </c>
      <c r="G16" s="748">
        <v>0</v>
      </c>
      <c r="H16" s="748">
        <f t="shared" si="3"/>
        <v>0</v>
      </c>
      <c r="J16" s="341"/>
      <c r="K16" s="342" t="s">
        <v>921</v>
      </c>
      <c r="L16" s="343">
        <v>0</v>
      </c>
      <c r="M16" s="343">
        <v>0</v>
      </c>
      <c r="N16" s="344">
        <f t="shared" si="0"/>
        <v>0</v>
      </c>
      <c r="O16" s="344">
        <v>0</v>
      </c>
      <c r="P16" s="344">
        <v>0</v>
      </c>
      <c r="Q16" s="344">
        <f t="shared" si="1"/>
        <v>0</v>
      </c>
    </row>
    <row r="17" spans="1:17" ht="15" customHeight="1">
      <c r="A17" s="752" t="s">
        <v>1228</v>
      </c>
      <c r="B17" s="747" t="s">
        <v>824</v>
      </c>
      <c r="C17" s="748">
        <v>0</v>
      </c>
      <c r="D17" s="748">
        <v>0</v>
      </c>
      <c r="E17" s="748">
        <f t="shared" si="2"/>
        <v>0</v>
      </c>
      <c r="F17" s="748">
        <v>0</v>
      </c>
      <c r="G17" s="748">
        <v>0</v>
      </c>
      <c r="H17" s="748">
        <f t="shared" si="3"/>
        <v>0</v>
      </c>
      <c r="J17" s="341"/>
      <c r="K17" s="342" t="s">
        <v>922</v>
      </c>
      <c r="L17" s="343">
        <v>0</v>
      </c>
      <c r="M17" s="343">
        <v>0</v>
      </c>
      <c r="N17" s="344">
        <f t="shared" si="0"/>
        <v>0</v>
      </c>
      <c r="O17" s="344">
        <v>0</v>
      </c>
      <c r="P17" s="344">
        <v>0</v>
      </c>
      <c r="Q17" s="344">
        <f t="shared" si="1"/>
        <v>0</v>
      </c>
    </row>
    <row r="18" spans="1:17" ht="52.5" customHeight="1">
      <c r="A18" s="746" t="s">
        <v>1229</v>
      </c>
      <c r="B18" s="750" t="s">
        <v>1230</v>
      </c>
      <c r="C18" s="748">
        <v>0</v>
      </c>
      <c r="D18" s="748">
        <v>0</v>
      </c>
      <c r="E18" s="748">
        <f t="shared" si="2"/>
        <v>0</v>
      </c>
      <c r="F18" s="748">
        <v>0</v>
      </c>
      <c r="G18" s="748">
        <v>0</v>
      </c>
      <c r="H18" s="748">
        <f t="shared" si="3"/>
        <v>0</v>
      </c>
      <c r="J18" s="341"/>
      <c r="K18" s="342" t="s">
        <v>923</v>
      </c>
      <c r="L18" s="343">
        <v>0</v>
      </c>
      <c r="M18" s="343">
        <v>0</v>
      </c>
      <c r="N18" s="344">
        <f t="shared" si="0"/>
        <v>0</v>
      </c>
      <c r="O18" s="344">
        <v>0</v>
      </c>
      <c r="P18" s="344">
        <v>0</v>
      </c>
      <c r="Q18" s="344">
        <f t="shared" si="1"/>
        <v>0</v>
      </c>
    </row>
    <row r="19" spans="1:17" ht="57.75">
      <c r="A19" s="752" t="s">
        <v>1231</v>
      </c>
      <c r="B19" s="750" t="s">
        <v>961</v>
      </c>
      <c r="C19" s="748">
        <f>SUM(C20:C30)</f>
        <v>0</v>
      </c>
      <c r="D19" s="748">
        <f>SUM(D20:D30)</f>
        <v>0</v>
      </c>
      <c r="E19" s="748">
        <f t="shared" si="2"/>
        <v>0</v>
      </c>
      <c r="F19" s="748">
        <f>SUM(F20:F30)</f>
        <v>0</v>
      </c>
      <c r="G19" s="748">
        <f>SUM(G20:G30)</f>
        <v>0</v>
      </c>
      <c r="H19" s="748">
        <f t="shared" si="3"/>
        <v>0</v>
      </c>
      <c r="J19" s="345"/>
      <c r="K19" s="1457" t="s">
        <v>924</v>
      </c>
      <c r="L19" s="347">
        <v>0</v>
      </c>
      <c r="M19" s="347">
        <v>0</v>
      </c>
      <c r="N19" s="348">
        <f t="shared" si="0"/>
        <v>0</v>
      </c>
      <c r="O19" s="348">
        <v>0</v>
      </c>
      <c r="P19" s="348">
        <v>0</v>
      </c>
      <c r="Q19" s="348">
        <f t="shared" si="1"/>
        <v>0</v>
      </c>
    </row>
    <row r="20" spans="1:17" ht="33.75" customHeight="1">
      <c r="A20" s="753"/>
      <c r="B20" s="754" t="s">
        <v>1232</v>
      </c>
      <c r="C20" s="755">
        <v>0</v>
      </c>
      <c r="D20" s="756">
        <v>0</v>
      </c>
      <c r="E20" s="755">
        <f>C20+D20</f>
        <v>0</v>
      </c>
      <c r="F20" s="755">
        <v>0</v>
      </c>
      <c r="G20" s="755">
        <v>0</v>
      </c>
      <c r="H20" s="757">
        <f>G20-C20</f>
        <v>0</v>
      </c>
      <c r="J20" s="349" t="s">
        <v>925</v>
      </c>
      <c r="K20" s="750" t="s">
        <v>439</v>
      </c>
      <c r="L20" s="364">
        <f>SUM(L21:L25)</f>
        <v>0</v>
      </c>
      <c r="M20" s="364">
        <f>SUM(M21:M25)</f>
        <v>0</v>
      </c>
      <c r="N20" s="364">
        <f t="shared" si="0"/>
        <v>0</v>
      </c>
      <c r="O20" s="364">
        <f>SUM(O21:O25)</f>
        <v>0</v>
      </c>
      <c r="P20" s="364">
        <f>SUM(P21:P25)</f>
        <v>0</v>
      </c>
      <c r="Q20" s="364">
        <f t="shared" si="1"/>
        <v>0</v>
      </c>
    </row>
    <row r="21" spans="1:17" ht="15" customHeight="1">
      <c r="A21" s="753"/>
      <c r="B21" s="758" t="s">
        <v>1233</v>
      </c>
      <c r="C21" s="755">
        <v>0</v>
      </c>
      <c r="D21" s="756">
        <v>0</v>
      </c>
      <c r="E21" s="755">
        <f t="shared" ref="E21:E36" si="4">C21+D21</f>
        <v>0</v>
      </c>
      <c r="F21" s="755">
        <v>0</v>
      </c>
      <c r="G21" s="755">
        <v>0</v>
      </c>
      <c r="H21" s="757">
        <f t="shared" ref="H21:H30" si="5">G21-C21</f>
        <v>0</v>
      </c>
      <c r="J21" s="351"/>
      <c r="K21" s="355" t="s">
        <v>926</v>
      </c>
      <c r="L21" s="352">
        <v>0</v>
      </c>
      <c r="M21" s="352">
        <v>0</v>
      </c>
      <c r="N21" s="352">
        <f>L21+M21</f>
        <v>0</v>
      </c>
      <c r="O21" s="352">
        <v>0</v>
      </c>
      <c r="P21" s="343">
        <v>0</v>
      </c>
      <c r="Q21" s="344">
        <f>P21-L21</f>
        <v>0</v>
      </c>
    </row>
    <row r="22" spans="1:17" ht="33.75" customHeight="1">
      <c r="A22" s="753"/>
      <c r="B22" s="758" t="s">
        <v>1234</v>
      </c>
      <c r="C22" s="755">
        <v>0</v>
      </c>
      <c r="D22" s="756">
        <v>0</v>
      </c>
      <c r="E22" s="755">
        <f t="shared" si="4"/>
        <v>0</v>
      </c>
      <c r="F22" s="755">
        <v>0</v>
      </c>
      <c r="G22" s="755">
        <v>0</v>
      </c>
      <c r="H22" s="757">
        <f t="shared" si="5"/>
        <v>0</v>
      </c>
      <c r="J22" s="353"/>
      <c r="K22" s="346" t="s">
        <v>927</v>
      </c>
      <c r="L22" s="347">
        <v>0</v>
      </c>
      <c r="M22" s="347">
        <v>0</v>
      </c>
      <c r="N22" s="347">
        <f>L22+M22</f>
        <v>0</v>
      </c>
      <c r="O22" s="347">
        <v>0</v>
      </c>
      <c r="P22" s="347">
        <v>0</v>
      </c>
      <c r="Q22" s="348">
        <f>P22-L22</f>
        <v>0</v>
      </c>
    </row>
    <row r="23" spans="1:17" ht="15" customHeight="1">
      <c r="A23" s="753"/>
      <c r="B23" s="758" t="s">
        <v>1235</v>
      </c>
      <c r="C23" s="755">
        <v>0</v>
      </c>
      <c r="D23" s="756">
        <v>0</v>
      </c>
      <c r="E23" s="755">
        <f t="shared" si="4"/>
        <v>0</v>
      </c>
      <c r="F23" s="755">
        <v>0</v>
      </c>
      <c r="G23" s="755">
        <v>0</v>
      </c>
      <c r="H23" s="757">
        <f t="shared" si="5"/>
        <v>0</v>
      </c>
      <c r="J23" s="353"/>
      <c r="K23" s="346" t="s">
        <v>928</v>
      </c>
      <c r="L23" s="347">
        <v>0</v>
      </c>
      <c r="M23" s="347">
        <v>0</v>
      </c>
      <c r="N23" s="347">
        <f>L23+M23</f>
        <v>0</v>
      </c>
      <c r="O23" s="347">
        <v>0</v>
      </c>
      <c r="P23" s="347">
        <v>0</v>
      </c>
      <c r="Q23" s="348">
        <f>P23-L23</f>
        <v>0</v>
      </c>
    </row>
    <row r="24" spans="1:17" ht="33.75" customHeight="1">
      <c r="A24" s="753"/>
      <c r="B24" s="758" t="s">
        <v>1236</v>
      </c>
      <c r="C24" s="755">
        <v>0</v>
      </c>
      <c r="D24" s="756">
        <v>0</v>
      </c>
      <c r="E24" s="755">
        <f t="shared" si="4"/>
        <v>0</v>
      </c>
      <c r="F24" s="755">
        <v>0</v>
      </c>
      <c r="G24" s="755">
        <v>0</v>
      </c>
      <c r="H24" s="757">
        <f t="shared" si="5"/>
        <v>0</v>
      </c>
      <c r="J24" s="353"/>
      <c r="K24" s="1457" t="s">
        <v>929</v>
      </c>
      <c r="L24" s="347">
        <v>0</v>
      </c>
      <c r="M24" s="347">
        <v>0</v>
      </c>
      <c r="N24" s="347">
        <f>L24+M24</f>
        <v>0</v>
      </c>
      <c r="O24" s="347">
        <v>0</v>
      </c>
      <c r="P24" s="347">
        <v>0</v>
      </c>
      <c r="Q24" s="348">
        <f>P24-L24</f>
        <v>0</v>
      </c>
    </row>
    <row r="25" spans="1:17" ht="33.75" customHeight="1">
      <c r="A25" s="753"/>
      <c r="B25" s="758" t="s">
        <v>1237</v>
      </c>
      <c r="C25" s="755">
        <v>0</v>
      </c>
      <c r="D25" s="756">
        <v>0</v>
      </c>
      <c r="E25" s="755">
        <f t="shared" si="4"/>
        <v>0</v>
      </c>
      <c r="F25" s="755">
        <v>0</v>
      </c>
      <c r="G25" s="755">
        <v>0</v>
      </c>
      <c r="H25" s="757">
        <f t="shared" si="5"/>
        <v>0</v>
      </c>
      <c r="J25" s="354"/>
      <c r="K25" s="1457" t="s">
        <v>930</v>
      </c>
      <c r="L25" s="347">
        <v>0</v>
      </c>
      <c r="M25" s="347">
        <v>0</v>
      </c>
      <c r="N25" s="347">
        <f>L25+M25</f>
        <v>0</v>
      </c>
      <c r="O25" s="347">
        <v>0</v>
      </c>
      <c r="P25" s="347">
        <v>0</v>
      </c>
      <c r="Q25" s="348">
        <f>P25-L25</f>
        <v>0</v>
      </c>
    </row>
    <row r="26" spans="1:17" ht="33.75" customHeight="1">
      <c r="A26" s="753"/>
      <c r="B26" s="758" t="s">
        <v>1238</v>
      </c>
      <c r="C26" s="755">
        <v>0</v>
      </c>
      <c r="D26" s="756">
        <v>0</v>
      </c>
      <c r="E26" s="755">
        <f t="shared" si="4"/>
        <v>0</v>
      </c>
      <c r="F26" s="755">
        <v>0</v>
      </c>
      <c r="G26" s="755">
        <v>0</v>
      </c>
      <c r="H26" s="757">
        <f t="shared" si="5"/>
        <v>0</v>
      </c>
      <c r="J26" s="349" t="s">
        <v>931</v>
      </c>
      <c r="K26" s="350" t="s">
        <v>932</v>
      </c>
      <c r="L26" s="364">
        <f>SUM(L27:L28)</f>
        <v>0</v>
      </c>
      <c r="M26" s="364">
        <f>SUM(M27:M28)</f>
        <v>0</v>
      </c>
      <c r="N26" s="364">
        <f t="shared" si="0"/>
        <v>0</v>
      </c>
      <c r="O26" s="364">
        <f>SUM(O27:O28)</f>
        <v>0</v>
      </c>
      <c r="P26" s="364">
        <f>SUM(P27:P28)</f>
        <v>0</v>
      </c>
      <c r="Q26" s="364">
        <f t="shared" si="1"/>
        <v>0</v>
      </c>
    </row>
    <row r="27" spans="1:17" ht="33.75" customHeight="1">
      <c r="A27" s="753"/>
      <c r="B27" s="758" t="s">
        <v>1239</v>
      </c>
      <c r="C27" s="755">
        <v>0</v>
      </c>
      <c r="D27" s="756">
        <v>0</v>
      </c>
      <c r="E27" s="755">
        <f t="shared" si="4"/>
        <v>0</v>
      </c>
      <c r="F27" s="755">
        <v>0</v>
      </c>
      <c r="G27" s="755">
        <v>0</v>
      </c>
      <c r="H27" s="757">
        <f t="shared" si="5"/>
        <v>0</v>
      </c>
      <c r="J27" s="351"/>
      <c r="K27" s="359" t="s">
        <v>933</v>
      </c>
      <c r="L27" s="352">
        <v>0</v>
      </c>
      <c r="M27" s="352">
        <v>0</v>
      </c>
      <c r="N27" s="352">
        <f t="shared" si="0"/>
        <v>0</v>
      </c>
      <c r="O27" s="352">
        <v>0</v>
      </c>
      <c r="P27" s="343">
        <v>0</v>
      </c>
      <c r="Q27" s="344">
        <f t="shared" si="1"/>
        <v>0</v>
      </c>
    </row>
    <row r="28" spans="1:17" ht="15" customHeight="1">
      <c r="A28" s="753"/>
      <c r="B28" s="758" t="s">
        <v>1240</v>
      </c>
      <c r="C28" s="755">
        <v>0</v>
      </c>
      <c r="D28" s="756">
        <v>0</v>
      </c>
      <c r="E28" s="755">
        <f t="shared" si="4"/>
        <v>0</v>
      </c>
      <c r="F28" s="755">
        <v>0</v>
      </c>
      <c r="G28" s="755">
        <v>0</v>
      </c>
      <c r="H28" s="757">
        <f t="shared" si="5"/>
        <v>0</v>
      </c>
      <c r="J28" s="354"/>
      <c r="K28" s="1457" t="s">
        <v>934</v>
      </c>
      <c r="L28" s="347">
        <v>0</v>
      </c>
      <c r="M28" s="347">
        <v>0</v>
      </c>
      <c r="N28" s="347">
        <f t="shared" si="0"/>
        <v>0</v>
      </c>
      <c r="O28" s="347">
        <v>0</v>
      </c>
      <c r="P28" s="347">
        <v>0</v>
      </c>
      <c r="Q28" s="348">
        <f t="shared" si="1"/>
        <v>0</v>
      </c>
    </row>
    <row r="29" spans="1:17" ht="33.75" customHeight="1">
      <c r="A29" s="753"/>
      <c r="B29" s="758" t="s">
        <v>1241</v>
      </c>
      <c r="C29" s="755">
        <v>0</v>
      </c>
      <c r="D29" s="756">
        <v>0</v>
      </c>
      <c r="E29" s="755">
        <f t="shared" si="4"/>
        <v>0</v>
      </c>
      <c r="F29" s="755">
        <v>0</v>
      </c>
      <c r="G29" s="755">
        <v>0</v>
      </c>
      <c r="H29" s="757">
        <f t="shared" si="5"/>
        <v>0</v>
      </c>
      <c r="J29" s="356" t="s">
        <v>935</v>
      </c>
      <c r="K29" s="350" t="s">
        <v>455</v>
      </c>
      <c r="L29" s="364">
        <f>SUM(L30:L35)</f>
        <v>0</v>
      </c>
      <c r="M29" s="364">
        <f>SUM(M30:M35)</f>
        <v>0</v>
      </c>
      <c r="N29" s="364">
        <f t="shared" si="0"/>
        <v>0</v>
      </c>
      <c r="O29" s="364">
        <f>SUM(O30:O35)</f>
        <v>0</v>
      </c>
      <c r="P29" s="364">
        <f>SUM(P30:P35)</f>
        <v>0</v>
      </c>
      <c r="Q29" s="364">
        <f t="shared" si="1"/>
        <v>0</v>
      </c>
    </row>
    <row r="30" spans="1:17" ht="52.5" customHeight="1">
      <c r="A30" s="753"/>
      <c r="B30" s="758" t="s">
        <v>1242</v>
      </c>
      <c r="C30" s="755">
        <v>0</v>
      </c>
      <c r="D30" s="756">
        <v>0</v>
      </c>
      <c r="E30" s="755">
        <f t="shared" si="4"/>
        <v>0</v>
      </c>
      <c r="F30" s="755">
        <v>0</v>
      </c>
      <c r="G30" s="755">
        <v>0</v>
      </c>
      <c r="H30" s="757">
        <f t="shared" si="5"/>
        <v>0</v>
      </c>
      <c r="J30" s="351"/>
      <c r="K30" s="359" t="s">
        <v>936</v>
      </c>
      <c r="L30" s="352">
        <v>0</v>
      </c>
      <c r="M30" s="352">
        <v>0</v>
      </c>
      <c r="N30" s="358">
        <f t="shared" si="0"/>
        <v>0</v>
      </c>
      <c r="O30" s="352">
        <v>0</v>
      </c>
      <c r="P30" s="352">
        <v>0</v>
      </c>
      <c r="Q30" s="344">
        <f t="shared" si="1"/>
        <v>0</v>
      </c>
    </row>
    <row r="31" spans="1:17" ht="33.75" customHeight="1">
      <c r="A31" s="752" t="s">
        <v>915</v>
      </c>
      <c r="B31" s="750" t="s">
        <v>962</v>
      </c>
      <c r="C31" s="748">
        <f>SUM(C32:C36)</f>
        <v>0</v>
      </c>
      <c r="D31" s="748">
        <f>SUM(D32:D36)</f>
        <v>0</v>
      </c>
      <c r="E31" s="748">
        <f>SUM(E32:E36)</f>
        <v>0</v>
      </c>
      <c r="F31" s="748">
        <f>SUM(F32:F36)</f>
        <v>0</v>
      </c>
      <c r="G31" s="748">
        <f>SUM(G32:G36)</f>
        <v>0</v>
      </c>
      <c r="H31" s="748">
        <f>C31-G31</f>
        <v>0</v>
      </c>
      <c r="J31" s="353"/>
      <c r="K31" s="359" t="s">
        <v>1403</v>
      </c>
      <c r="L31" s="352">
        <v>0</v>
      </c>
      <c r="M31" s="352">
        <v>0</v>
      </c>
      <c r="N31" s="358">
        <f t="shared" si="0"/>
        <v>0</v>
      </c>
      <c r="O31" s="352">
        <v>0</v>
      </c>
      <c r="P31" s="352">
        <v>0</v>
      </c>
      <c r="Q31" s="344">
        <f t="shared" si="1"/>
        <v>0</v>
      </c>
    </row>
    <row r="32" spans="1:17" ht="15" customHeight="1">
      <c r="A32" s="759"/>
      <c r="B32" s="758" t="s">
        <v>1243</v>
      </c>
      <c r="C32" s="755">
        <v>0</v>
      </c>
      <c r="D32" s="756">
        <v>0</v>
      </c>
      <c r="E32" s="755">
        <f t="shared" si="4"/>
        <v>0</v>
      </c>
      <c r="F32" s="755">
        <v>0</v>
      </c>
      <c r="G32" s="755">
        <v>0</v>
      </c>
      <c r="H32" s="757">
        <f>G32-C32</f>
        <v>0</v>
      </c>
      <c r="J32" s="353"/>
      <c r="K32" s="359" t="s">
        <v>937</v>
      </c>
      <c r="L32" s="352">
        <v>0</v>
      </c>
      <c r="M32" s="352">
        <v>0</v>
      </c>
      <c r="N32" s="358">
        <f t="shared" si="0"/>
        <v>0</v>
      </c>
      <c r="O32" s="352">
        <v>0</v>
      </c>
      <c r="P32" s="352">
        <v>0</v>
      </c>
      <c r="Q32" s="344">
        <f t="shared" si="1"/>
        <v>0</v>
      </c>
    </row>
    <row r="33" spans="1:17" ht="15" customHeight="1">
      <c r="A33" s="753"/>
      <c r="B33" s="758" t="s">
        <v>1244</v>
      </c>
      <c r="C33" s="755">
        <v>0</v>
      </c>
      <c r="D33" s="756">
        <v>0</v>
      </c>
      <c r="E33" s="755">
        <f t="shared" si="4"/>
        <v>0</v>
      </c>
      <c r="F33" s="755">
        <v>0</v>
      </c>
      <c r="G33" s="755">
        <v>0</v>
      </c>
      <c r="H33" s="757">
        <f>G33-C33</f>
        <v>0</v>
      </c>
      <c r="J33" s="353"/>
      <c r="K33" s="359" t="s">
        <v>938</v>
      </c>
      <c r="L33" s="352">
        <v>0</v>
      </c>
      <c r="M33" s="352">
        <v>0</v>
      </c>
      <c r="N33" s="358">
        <f t="shared" si="0"/>
        <v>0</v>
      </c>
      <c r="O33" s="352">
        <v>0</v>
      </c>
      <c r="P33" s="352">
        <v>0</v>
      </c>
      <c r="Q33" s="344">
        <v>0</v>
      </c>
    </row>
    <row r="34" spans="1:17" ht="33.75" customHeight="1">
      <c r="A34" s="753"/>
      <c r="B34" s="758" t="s">
        <v>1245</v>
      </c>
      <c r="C34" s="755">
        <v>0</v>
      </c>
      <c r="D34" s="756">
        <v>0</v>
      </c>
      <c r="E34" s="755">
        <f t="shared" si="4"/>
        <v>0</v>
      </c>
      <c r="F34" s="755">
        <v>0</v>
      </c>
      <c r="G34" s="755">
        <v>0</v>
      </c>
      <c r="H34" s="757">
        <f>G34-C34</f>
        <v>0</v>
      </c>
      <c r="J34" s="353"/>
      <c r="K34" s="359" t="s">
        <v>922</v>
      </c>
      <c r="L34" s="352">
        <v>0</v>
      </c>
      <c r="M34" s="352">
        <v>0</v>
      </c>
      <c r="N34" s="358">
        <f t="shared" si="0"/>
        <v>0</v>
      </c>
      <c r="O34" s="352">
        <v>0</v>
      </c>
      <c r="P34" s="352">
        <v>0</v>
      </c>
      <c r="Q34" s="344">
        <f t="shared" si="1"/>
        <v>0</v>
      </c>
    </row>
    <row r="35" spans="1:17" ht="58.5" customHeight="1">
      <c r="A35" s="753"/>
      <c r="B35" s="758" t="s">
        <v>1246</v>
      </c>
      <c r="C35" s="755">
        <v>0</v>
      </c>
      <c r="D35" s="756">
        <v>0</v>
      </c>
      <c r="E35" s="755">
        <f t="shared" si="4"/>
        <v>0</v>
      </c>
      <c r="F35" s="755">
        <v>0</v>
      </c>
      <c r="G35" s="755">
        <v>0</v>
      </c>
      <c r="H35" s="757">
        <f>G35-C35</f>
        <v>0</v>
      </c>
      <c r="J35" s="354"/>
      <c r="K35" s="1457" t="s">
        <v>939</v>
      </c>
      <c r="L35" s="347">
        <v>0</v>
      </c>
      <c r="M35" s="347">
        <v>0</v>
      </c>
      <c r="N35" s="348">
        <f t="shared" si="0"/>
        <v>0</v>
      </c>
      <c r="O35" s="347">
        <v>0</v>
      </c>
      <c r="P35" s="347">
        <v>0</v>
      </c>
      <c r="Q35" s="348">
        <f t="shared" si="1"/>
        <v>0</v>
      </c>
    </row>
    <row r="36" spans="1:17" ht="15" customHeight="1">
      <c r="A36" s="753"/>
      <c r="B36" s="758" t="s">
        <v>1247</v>
      </c>
      <c r="C36" s="755">
        <v>0</v>
      </c>
      <c r="D36" s="756">
        <v>0</v>
      </c>
      <c r="E36" s="755">
        <f t="shared" si="4"/>
        <v>0</v>
      </c>
      <c r="F36" s="755">
        <v>0</v>
      </c>
      <c r="G36" s="755">
        <v>0</v>
      </c>
      <c r="H36" s="757">
        <f>G36-C36</f>
        <v>0</v>
      </c>
      <c r="J36" s="361" t="s">
        <v>940</v>
      </c>
      <c r="K36" s="362" t="s">
        <v>941</v>
      </c>
      <c r="L36" s="363">
        <v>0</v>
      </c>
      <c r="M36" s="363">
        <v>0</v>
      </c>
      <c r="N36" s="363">
        <f t="shared" si="0"/>
        <v>0</v>
      </c>
      <c r="O36" s="363">
        <v>0</v>
      </c>
      <c r="P36" s="363">
        <v>0</v>
      </c>
      <c r="Q36" s="363">
        <f t="shared" si="1"/>
        <v>0</v>
      </c>
    </row>
    <row r="37" spans="1:17" ht="33.75" customHeight="1">
      <c r="A37" s="760" t="s">
        <v>1248</v>
      </c>
      <c r="B37" s="750" t="s">
        <v>966</v>
      </c>
      <c r="C37" s="761"/>
      <c r="D37" s="761"/>
      <c r="E37" s="761"/>
      <c r="F37" s="761"/>
      <c r="G37" s="761"/>
      <c r="H37" s="748">
        <f>C37-G37</f>
        <v>0</v>
      </c>
      <c r="J37" s="1428" t="s">
        <v>940</v>
      </c>
      <c r="K37" s="340" t="s">
        <v>467</v>
      </c>
      <c r="L37" s="364">
        <f>SUM(L38:L40)</f>
        <v>0</v>
      </c>
      <c r="M37" s="364">
        <f>SUM(M38:M40)</f>
        <v>0</v>
      </c>
      <c r="N37" s="364">
        <f>L37+M37</f>
        <v>0</v>
      </c>
      <c r="O37" s="364">
        <f>SUM(O38:O40)</f>
        <v>0</v>
      </c>
      <c r="P37" s="364">
        <f>SUM(P38:P40)</f>
        <v>0</v>
      </c>
      <c r="Q37" s="364">
        <f>P37-L37</f>
        <v>0</v>
      </c>
    </row>
    <row r="38" spans="1:17" ht="15" customHeight="1">
      <c r="A38" s="752" t="s">
        <v>1249</v>
      </c>
      <c r="B38" s="750" t="s">
        <v>855</v>
      </c>
      <c r="C38" s="748">
        <f>C39</f>
        <v>0</v>
      </c>
      <c r="D38" s="748">
        <f>D39</f>
        <v>0</v>
      </c>
      <c r="E38" s="748">
        <f>E39</f>
        <v>0</v>
      </c>
      <c r="F38" s="748">
        <f>F39</f>
        <v>0</v>
      </c>
      <c r="G38" s="748">
        <f>G39</f>
        <v>0</v>
      </c>
      <c r="H38" s="748">
        <f>C38-G38</f>
        <v>0</v>
      </c>
      <c r="J38" s="365"/>
      <c r="K38" s="355" t="s">
        <v>822</v>
      </c>
      <c r="L38" s="352">
        <v>0</v>
      </c>
      <c r="M38" s="352">
        <v>0</v>
      </c>
      <c r="N38" s="358">
        <f t="shared" si="0"/>
        <v>0</v>
      </c>
      <c r="O38" s="352">
        <v>0</v>
      </c>
      <c r="P38" s="352">
        <v>0</v>
      </c>
      <c r="Q38" s="344">
        <f t="shared" si="1"/>
        <v>0</v>
      </c>
    </row>
    <row r="39" spans="1:17" ht="15" customHeight="1">
      <c r="A39" s="759"/>
      <c r="B39" s="758" t="s">
        <v>1250</v>
      </c>
      <c r="C39" s="762">
        <v>0</v>
      </c>
      <c r="D39" s="756">
        <v>0</v>
      </c>
      <c r="E39" s="755">
        <f>C39+D39</f>
        <v>0</v>
      </c>
      <c r="F39" s="755">
        <v>0</v>
      </c>
      <c r="G39" s="755">
        <v>0</v>
      </c>
      <c r="H39" s="757">
        <f>G39-C39</f>
        <v>0</v>
      </c>
      <c r="J39" s="366"/>
      <c r="K39" s="355" t="s">
        <v>1404</v>
      </c>
      <c r="L39" s="352">
        <v>0</v>
      </c>
      <c r="M39" s="352">
        <v>0</v>
      </c>
      <c r="N39" s="358">
        <f t="shared" si="0"/>
        <v>0</v>
      </c>
      <c r="O39" s="352">
        <v>0</v>
      </c>
      <c r="P39" s="352">
        <v>0</v>
      </c>
      <c r="Q39" s="344">
        <f t="shared" si="1"/>
        <v>0</v>
      </c>
    </row>
    <row r="40" spans="1:17" ht="63.75" customHeight="1">
      <c r="A40" s="760" t="s">
        <v>1251</v>
      </c>
      <c r="B40" s="750" t="s">
        <v>1252</v>
      </c>
      <c r="C40" s="748">
        <f t="shared" ref="C40:H40" si="6">SUM(C41:C42)</f>
        <v>0</v>
      </c>
      <c r="D40" s="748">
        <f t="shared" si="6"/>
        <v>0</v>
      </c>
      <c r="E40" s="748">
        <f t="shared" si="6"/>
        <v>0</v>
      </c>
      <c r="F40" s="748">
        <f t="shared" si="6"/>
        <v>0</v>
      </c>
      <c r="G40" s="748">
        <f t="shared" si="6"/>
        <v>0</v>
      </c>
      <c r="H40" s="748">
        <f t="shared" si="6"/>
        <v>0</v>
      </c>
      <c r="J40" s="367"/>
      <c r="K40" s="359" t="s">
        <v>942</v>
      </c>
      <c r="L40" s="352">
        <v>0</v>
      </c>
      <c r="M40" s="352">
        <v>0</v>
      </c>
      <c r="N40" s="358">
        <f t="shared" si="0"/>
        <v>0</v>
      </c>
      <c r="O40" s="352">
        <v>0</v>
      </c>
      <c r="P40" s="352">
        <v>0</v>
      </c>
      <c r="Q40" s="344">
        <f t="shared" si="1"/>
        <v>0</v>
      </c>
    </row>
    <row r="41" spans="1:17" ht="29.25">
      <c r="A41" s="759"/>
      <c r="B41" s="758" t="s">
        <v>1253</v>
      </c>
      <c r="C41" s="755">
        <v>0</v>
      </c>
      <c r="D41" s="756">
        <v>0</v>
      </c>
      <c r="E41" s="755">
        <f>C41+D41</f>
        <v>0</v>
      </c>
      <c r="F41" s="755">
        <v>0</v>
      </c>
      <c r="G41" s="755">
        <v>0</v>
      </c>
      <c r="H41" s="757">
        <f>G41-C41</f>
        <v>0</v>
      </c>
      <c r="J41" s="1429" t="s">
        <v>943</v>
      </c>
      <c r="K41" s="350" t="s">
        <v>474</v>
      </c>
      <c r="L41" s="364">
        <f>SUM(L42:L45)</f>
        <v>0</v>
      </c>
      <c r="M41" s="364">
        <f>SUM(M42:M45)</f>
        <v>0</v>
      </c>
      <c r="N41" s="364">
        <f t="shared" si="0"/>
        <v>0</v>
      </c>
      <c r="O41" s="364">
        <f>SUM(O42:O45)</f>
        <v>0</v>
      </c>
      <c r="P41" s="364">
        <f>SUM(P42:P45)</f>
        <v>0</v>
      </c>
      <c r="Q41" s="364">
        <f t="shared" si="1"/>
        <v>0</v>
      </c>
    </row>
    <row r="42" spans="1:17" ht="29.25">
      <c r="A42" s="753"/>
      <c r="B42" s="758" t="s">
        <v>1252</v>
      </c>
      <c r="C42" s="755">
        <v>0</v>
      </c>
      <c r="D42" s="756">
        <v>0</v>
      </c>
      <c r="E42" s="755">
        <f>C42+D42</f>
        <v>0</v>
      </c>
      <c r="F42" s="755">
        <v>0</v>
      </c>
      <c r="G42" s="755">
        <v>0</v>
      </c>
      <c r="H42" s="757">
        <f>G42-C42</f>
        <v>0</v>
      </c>
      <c r="J42" s="365"/>
      <c r="K42" s="355" t="s">
        <v>944</v>
      </c>
      <c r="L42" s="352">
        <v>0</v>
      </c>
      <c r="M42" s="352">
        <v>0</v>
      </c>
      <c r="N42" s="358">
        <f t="shared" si="0"/>
        <v>0</v>
      </c>
      <c r="O42" s="352">
        <v>0</v>
      </c>
      <c r="P42" s="352">
        <v>0</v>
      </c>
      <c r="Q42" s="344">
        <f t="shared" si="1"/>
        <v>0</v>
      </c>
    </row>
    <row r="43" spans="1:17" ht="30">
      <c r="A43" s="763" t="s">
        <v>915</v>
      </c>
      <c r="B43" s="764" t="s">
        <v>1254</v>
      </c>
      <c r="C43" s="765">
        <f t="shared" ref="C43:H43" si="7">C12+C13+C14+C15+C16+C17+C18+C19+C31+C37+C38+C40</f>
        <v>0</v>
      </c>
      <c r="D43" s="765">
        <f t="shared" si="7"/>
        <v>0</v>
      </c>
      <c r="E43" s="765">
        <f t="shared" si="7"/>
        <v>0</v>
      </c>
      <c r="F43" s="765">
        <f t="shared" si="7"/>
        <v>0</v>
      </c>
      <c r="G43" s="765">
        <f t="shared" si="7"/>
        <v>0</v>
      </c>
      <c r="H43" s="1362">
        <f t="shared" si="7"/>
        <v>0</v>
      </c>
      <c r="J43" s="366"/>
      <c r="K43" s="355" t="s">
        <v>945</v>
      </c>
      <c r="L43" s="352">
        <v>0</v>
      </c>
      <c r="M43" s="352">
        <v>0</v>
      </c>
      <c r="N43" s="358">
        <f t="shared" si="0"/>
        <v>0</v>
      </c>
      <c r="O43" s="352">
        <v>0</v>
      </c>
      <c r="P43" s="352">
        <v>0</v>
      </c>
      <c r="Q43" s="344">
        <f t="shared" si="1"/>
        <v>0</v>
      </c>
    </row>
    <row r="44" spans="1:17" ht="15.75">
      <c r="A44" s="766"/>
      <c r="B44" s="767"/>
      <c r="C44" s="768"/>
      <c r="D44" s="768"/>
      <c r="E44" s="768"/>
      <c r="F44" s="768"/>
      <c r="G44" s="768"/>
      <c r="H44" s="1363"/>
      <c r="J44" s="366"/>
      <c r="K44" s="355" t="s">
        <v>946</v>
      </c>
      <c r="L44" s="352">
        <v>0</v>
      </c>
      <c r="M44" s="352">
        <v>0</v>
      </c>
      <c r="N44" s="358">
        <f t="shared" si="0"/>
        <v>0</v>
      </c>
      <c r="O44" s="352">
        <v>0</v>
      </c>
      <c r="P44" s="352">
        <v>0</v>
      </c>
      <c r="Q44" s="344">
        <f t="shared" si="1"/>
        <v>0</v>
      </c>
    </row>
    <row r="45" spans="1:17" ht="57.75">
      <c r="A45" s="1365" t="s">
        <v>1255</v>
      </c>
      <c r="B45" s="1366"/>
      <c r="C45" s="1366"/>
      <c r="D45" s="1366"/>
      <c r="E45" s="1366"/>
      <c r="F45" s="1366"/>
      <c r="G45" s="1367"/>
      <c r="H45" s="1364"/>
      <c r="J45" s="367"/>
      <c r="K45" s="359" t="s">
        <v>947</v>
      </c>
      <c r="L45" s="352">
        <v>0</v>
      </c>
      <c r="M45" s="352">
        <v>0</v>
      </c>
      <c r="N45" s="358">
        <f t="shared" si="0"/>
        <v>0</v>
      </c>
      <c r="O45" s="352">
        <v>0</v>
      </c>
      <c r="P45" s="352">
        <v>0</v>
      </c>
      <c r="Q45" s="344">
        <f t="shared" si="1"/>
        <v>0</v>
      </c>
    </row>
    <row r="46" spans="1:17" ht="45">
      <c r="A46" s="769"/>
      <c r="B46" s="770"/>
      <c r="C46" s="770"/>
      <c r="D46" s="770"/>
      <c r="E46" s="770"/>
      <c r="F46" s="770"/>
      <c r="G46" s="770"/>
      <c r="H46" s="771"/>
      <c r="J46" s="368" t="s">
        <v>948</v>
      </c>
      <c r="K46" s="1460" t="s">
        <v>949</v>
      </c>
      <c r="L46" s="370">
        <f>SUM(L47:L55)</f>
        <v>0</v>
      </c>
      <c r="M46" s="370">
        <f>SUM(M47:M55)</f>
        <v>0</v>
      </c>
      <c r="N46" s="370">
        <f>L46+M46</f>
        <v>0</v>
      </c>
      <c r="O46" s="370">
        <f>SUM(O47:O55)</f>
        <v>0</v>
      </c>
      <c r="P46" s="370">
        <f>SUM(P47:P55)</f>
        <v>0</v>
      </c>
      <c r="Q46" s="370">
        <f>P46-L46</f>
        <v>0</v>
      </c>
    </row>
    <row r="47" spans="1:17" ht="43.5">
      <c r="A47" s="1368" t="s">
        <v>1256</v>
      </c>
      <c r="B47" s="1369"/>
      <c r="C47" s="1369"/>
      <c r="D47" s="1369"/>
      <c r="E47" s="1369"/>
      <c r="F47" s="1369"/>
      <c r="G47" s="1369"/>
      <c r="H47" s="1370"/>
      <c r="J47" s="371"/>
      <c r="K47" s="1457" t="s">
        <v>950</v>
      </c>
      <c r="L47" s="347">
        <v>0</v>
      </c>
      <c r="M47" s="347">
        <v>0</v>
      </c>
      <c r="N47" s="347">
        <f t="shared" ref="N47:N55" si="8">L47+M47</f>
        <v>0</v>
      </c>
      <c r="O47" s="347">
        <v>0</v>
      </c>
      <c r="P47" s="347">
        <v>0</v>
      </c>
      <c r="Q47" s="348">
        <f t="shared" ref="Q47:Q55" si="9">P47-L47</f>
        <v>0</v>
      </c>
    </row>
    <row r="48" spans="1:17" ht="43.5">
      <c r="A48" s="752" t="s">
        <v>1221</v>
      </c>
      <c r="B48" s="772" t="s">
        <v>401</v>
      </c>
      <c r="C48" s="773">
        <f t="shared" ref="C48:H48" si="10">SUM(C49:C56)</f>
        <v>0</v>
      </c>
      <c r="D48" s="773">
        <f t="shared" si="10"/>
        <v>0</v>
      </c>
      <c r="E48" s="773">
        <f t="shared" si="10"/>
        <v>0</v>
      </c>
      <c r="F48" s="773">
        <f t="shared" si="10"/>
        <v>0</v>
      </c>
      <c r="G48" s="773">
        <f t="shared" si="10"/>
        <v>0</v>
      </c>
      <c r="H48" s="773">
        <f t="shared" si="10"/>
        <v>0</v>
      </c>
      <c r="J48" s="372"/>
      <c r="K48" s="1457" t="s">
        <v>951</v>
      </c>
      <c r="L48" s="347">
        <v>0</v>
      </c>
      <c r="M48" s="347">
        <v>0</v>
      </c>
      <c r="N48" s="347">
        <f t="shared" si="8"/>
        <v>0</v>
      </c>
      <c r="O48" s="347">
        <v>0</v>
      </c>
      <c r="P48" s="347">
        <v>0</v>
      </c>
      <c r="Q48" s="348">
        <f t="shared" si="9"/>
        <v>0</v>
      </c>
    </row>
    <row r="49" spans="1:17" ht="57.75">
      <c r="A49" s="753"/>
      <c r="B49" s="754" t="s">
        <v>1257</v>
      </c>
      <c r="C49" s="755">
        <v>0</v>
      </c>
      <c r="D49" s="756">
        <v>0</v>
      </c>
      <c r="E49" s="755">
        <f t="shared" ref="E49:E56" si="11">C49+D49</f>
        <v>0</v>
      </c>
      <c r="F49" s="755">
        <v>0</v>
      </c>
      <c r="G49" s="755">
        <v>0</v>
      </c>
      <c r="H49" s="757">
        <f t="shared" ref="H49:H56" si="12">G49-C49</f>
        <v>0</v>
      </c>
      <c r="J49" s="372"/>
      <c r="K49" s="1457" t="s">
        <v>952</v>
      </c>
      <c r="L49" s="347">
        <v>0</v>
      </c>
      <c r="M49" s="347">
        <v>0</v>
      </c>
      <c r="N49" s="347">
        <f t="shared" si="8"/>
        <v>0</v>
      </c>
      <c r="O49" s="347">
        <v>0</v>
      </c>
      <c r="P49" s="347">
        <v>0</v>
      </c>
      <c r="Q49" s="348">
        <f t="shared" si="9"/>
        <v>0</v>
      </c>
    </row>
    <row r="50" spans="1:17" ht="59.25" customHeight="1">
      <c r="A50" s="753"/>
      <c r="B50" s="758" t="s">
        <v>1258</v>
      </c>
      <c r="C50" s="755">
        <v>0</v>
      </c>
      <c r="D50" s="755">
        <v>0</v>
      </c>
      <c r="E50" s="755">
        <f t="shared" si="11"/>
        <v>0</v>
      </c>
      <c r="F50" s="774">
        <v>0</v>
      </c>
      <c r="G50" s="774">
        <v>0</v>
      </c>
      <c r="H50" s="757">
        <f t="shared" si="12"/>
        <v>0</v>
      </c>
      <c r="J50" s="372"/>
      <c r="K50" s="1457" t="s">
        <v>953</v>
      </c>
      <c r="L50" s="347">
        <v>0</v>
      </c>
      <c r="M50" s="347">
        <v>0</v>
      </c>
      <c r="N50" s="347">
        <f t="shared" si="8"/>
        <v>0</v>
      </c>
      <c r="O50" s="347">
        <v>0</v>
      </c>
      <c r="P50" s="347">
        <v>0</v>
      </c>
      <c r="Q50" s="348">
        <f t="shared" si="9"/>
        <v>0</v>
      </c>
    </row>
    <row r="51" spans="1:17" ht="61.5" customHeight="1">
      <c r="A51" s="753"/>
      <c r="B51" s="758" t="s">
        <v>1259</v>
      </c>
      <c r="C51" s="755">
        <v>0</v>
      </c>
      <c r="D51" s="755">
        <v>0</v>
      </c>
      <c r="E51" s="755">
        <f t="shared" si="11"/>
        <v>0</v>
      </c>
      <c r="F51" s="774">
        <v>0</v>
      </c>
      <c r="G51" s="774">
        <v>0</v>
      </c>
      <c r="H51" s="757">
        <f t="shared" si="12"/>
        <v>0</v>
      </c>
      <c r="J51" s="372"/>
      <c r="K51" s="1457" t="s">
        <v>954</v>
      </c>
      <c r="L51" s="347">
        <v>0</v>
      </c>
      <c r="M51" s="347">
        <v>0</v>
      </c>
      <c r="N51" s="347">
        <f t="shared" si="8"/>
        <v>0</v>
      </c>
      <c r="O51" s="347">
        <v>0</v>
      </c>
      <c r="P51" s="347">
        <v>0</v>
      </c>
      <c r="Q51" s="348">
        <f t="shared" si="9"/>
        <v>0</v>
      </c>
    </row>
    <row r="52" spans="1:17" ht="60" customHeight="1">
      <c r="A52" s="753"/>
      <c r="B52" s="775" t="s">
        <v>1260</v>
      </c>
      <c r="C52" s="755">
        <v>0</v>
      </c>
      <c r="D52" s="755">
        <v>0</v>
      </c>
      <c r="E52" s="755">
        <f t="shared" si="11"/>
        <v>0</v>
      </c>
      <c r="F52" s="774">
        <v>0</v>
      </c>
      <c r="G52" s="774">
        <v>0</v>
      </c>
      <c r="H52" s="757">
        <f t="shared" si="12"/>
        <v>0</v>
      </c>
      <c r="J52" s="372"/>
      <c r="K52" s="1457" t="s">
        <v>955</v>
      </c>
      <c r="L52" s="347">
        <v>0</v>
      </c>
      <c r="M52" s="347">
        <v>0</v>
      </c>
      <c r="N52" s="347">
        <f t="shared" si="8"/>
        <v>0</v>
      </c>
      <c r="O52" s="347">
        <v>0</v>
      </c>
      <c r="P52" s="347">
        <v>0</v>
      </c>
      <c r="Q52" s="348">
        <f t="shared" si="9"/>
        <v>0</v>
      </c>
    </row>
    <row r="53" spans="1:17" ht="57" customHeight="1">
      <c r="A53" s="753"/>
      <c r="B53" s="758" t="s">
        <v>1261</v>
      </c>
      <c r="C53" s="755">
        <v>0</v>
      </c>
      <c r="D53" s="755">
        <v>0</v>
      </c>
      <c r="E53" s="755">
        <f t="shared" si="11"/>
        <v>0</v>
      </c>
      <c r="F53" s="774">
        <v>0</v>
      </c>
      <c r="G53" s="774">
        <v>0</v>
      </c>
      <c r="H53" s="757">
        <f t="shared" si="12"/>
        <v>0</v>
      </c>
      <c r="J53" s="372"/>
      <c r="K53" s="1457" t="s">
        <v>956</v>
      </c>
      <c r="L53" s="347">
        <v>0</v>
      </c>
      <c r="M53" s="347">
        <v>0</v>
      </c>
      <c r="N53" s="347">
        <f t="shared" si="8"/>
        <v>0</v>
      </c>
      <c r="O53" s="347">
        <v>0</v>
      </c>
      <c r="P53" s="347">
        <v>0</v>
      </c>
      <c r="Q53" s="348">
        <f t="shared" si="9"/>
        <v>0</v>
      </c>
    </row>
    <row r="54" spans="1:17" ht="46.5" customHeight="1">
      <c r="A54" s="753"/>
      <c r="B54" s="758" t="s">
        <v>1262</v>
      </c>
      <c r="C54" s="755">
        <v>0</v>
      </c>
      <c r="D54" s="755">
        <v>0</v>
      </c>
      <c r="E54" s="755">
        <f t="shared" si="11"/>
        <v>0</v>
      </c>
      <c r="F54" s="774">
        <v>0</v>
      </c>
      <c r="G54" s="774">
        <v>0</v>
      </c>
      <c r="H54" s="757">
        <f t="shared" si="12"/>
        <v>0</v>
      </c>
      <c r="J54" s="372"/>
      <c r="K54" s="1457" t="s">
        <v>957</v>
      </c>
      <c r="L54" s="347">
        <v>0</v>
      </c>
      <c r="M54" s="347">
        <v>0</v>
      </c>
      <c r="N54" s="347">
        <f t="shared" si="8"/>
        <v>0</v>
      </c>
      <c r="O54" s="347">
        <v>0</v>
      </c>
      <c r="P54" s="347">
        <v>0</v>
      </c>
      <c r="Q54" s="348">
        <f t="shared" si="9"/>
        <v>0</v>
      </c>
    </row>
    <row r="55" spans="1:17" ht="43.5">
      <c r="A55" s="753"/>
      <c r="B55" s="758" t="s">
        <v>1263</v>
      </c>
      <c r="C55" s="755">
        <v>0</v>
      </c>
      <c r="D55" s="755">
        <v>0</v>
      </c>
      <c r="E55" s="755">
        <f t="shared" si="11"/>
        <v>0</v>
      </c>
      <c r="F55" s="774">
        <v>0</v>
      </c>
      <c r="G55" s="774">
        <v>0</v>
      </c>
      <c r="H55" s="757">
        <f t="shared" si="12"/>
        <v>0</v>
      </c>
      <c r="J55" s="373"/>
      <c r="K55" s="346" t="s">
        <v>958</v>
      </c>
      <c r="L55" s="347">
        <v>0</v>
      </c>
      <c r="M55" s="347">
        <v>0</v>
      </c>
      <c r="N55" s="347">
        <f t="shared" si="8"/>
        <v>0</v>
      </c>
      <c r="O55" s="347">
        <v>0</v>
      </c>
      <c r="P55" s="347">
        <v>0</v>
      </c>
      <c r="Q55" s="348">
        <f t="shared" si="9"/>
        <v>0</v>
      </c>
    </row>
    <row r="56" spans="1:17" ht="75">
      <c r="A56" s="753"/>
      <c r="B56" s="758" t="s">
        <v>1264</v>
      </c>
      <c r="C56" s="755">
        <v>0</v>
      </c>
      <c r="D56" s="755">
        <v>0</v>
      </c>
      <c r="E56" s="755">
        <f t="shared" si="11"/>
        <v>0</v>
      </c>
      <c r="F56" s="774">
        <v>0</v>
      </c>
      <c r="G56" s="774">
        <v>0</v>
      </c>
      <c r="H56" s="757">
        <f t="shared" si="12"/>
        <v>0</v>
      </c>
      <c r="J56" s="374" t="s">
        <v>959</v>
      </c>
      <c r="K56" s="750" t="s">
        <v>960</v>
      </c>
      <c r="L56" s="364">
        <f>SUM(L57:L61)</f>
        <v>0</v>
      </c>
      <c r="M56" s="364">
        <f>SUM(M57:M61)</f>
        <v>0</v>
      </c>
      <c r="N56" s="364">
        <f t="shared" si="0"/>
        <v>0</v>
      </c>
      <c r="O56" s="364">
        <f>SUM(O57:O61)</f>
        <v>0</v>
      </c>
      <c r="P56" s="364">
        <f>SUM(P57:P61)</f>
        <v>0</v>
      </c>
      <c r="Q56" s="364">
        <f t="shared" si="1"/>
        <v>0</v>
      </c>
    </row>
    <row r="57" spans="1:17">
      <c r="A57" s="752" t="s">
        <v>1222</v>
      </c>
      <c r="B57" s="750" t="s">
        <v>855</v>
      </c>
      <c r="C57" s="748">
        <f t="shared" ref="C57:H57" si="13">SUM(C58:C61)</f>
        <v>0</v>
      </c>
      <c r="D57" s="748">
        <f t="shared" si="13"/>
        <v>0</v>
      </c>
      <c r="E57" s="748">
        <f t="shared" si="13"/>
        <v>0</v>
      </c>
      <c r="F57" s="748">
        <f t="shared" si="13"/>
        <v>0</v>
      </c>
      <c r="G57" s="748">
        <f t="shared" si="13"/>
        <v>0</v>
      </c>
      <c r="H57" s="748">
        <f t="shared" si="13"/>
        <v>0</v>
      </c>
      <c r="J57" s="375"/>
      <c r="K57" s="342" t="s">
        <v>961</v>
      </c>
      <c r="L57" s="343">
        <v>0</v>
      </c>
      <c r="M57" s="352">
        <v>0</v>
      </c>
      <c r="N57" s="343">
        <f t="shared" si="0"/>
        <v>0</v>
      </c>
      <c r="O57" s="343">
        <v>0</v>
      </c>
      <c r="P57" s="343">
        <v>0</v>
      </c>
      <c r="Q57" s="344">
        <f t="shared" si="1"/>
        <v>0</v>
      </c>
    </row>
    <row r="58" spans="1:17" ht="33.75" customHeight="1">
      <c r="A58" s="753"/>
      <c r="B58" s="754" t="s">
        <v>1265</v>
      </c>
      <c r="C58" s="755">
        <v>0</v>
      </c>
      <c r="D58" s="756">
        <v>0</v>
      </c>
      <c r="E58" s="755">
        <f>C58+D58</f>
        <v>0</v>
      </c>
      <c r="F58" s="755">
        <v>0</v>
      </c>
      <c r="G58" s="755">
        <v>0</v>
      </c>
      <c r="H58" s="757">
        <f>G58-C58</f>
        <v>0</v>
      </c>
      <c r="J58" s="376"/>
      <c r="K58" s="342" t="s">
        <v>401</v>
      </c>
      <c r="L58" s="343">
        <v>0</v>
      </c>
      <c r="M58" s="352">
        <v>0</v>
      </c>
      <c r="N58" s="343">
        <f t="shared" si="0"/>
        <v>0</v>
      </c>
      <c r="O58" s="343">
        <v>0</v>
      </c>
      <c r="P58" s="343">
        <v>0</v>
      </c>
      <c r="Q58" s="344">
        <f t="shared" si="1"/>
        <v>0</v>
      </c>
    </row>
    <row r="59" spans="1:17" ht="33.75" customHeight="1">
      <c r="A59" s="753"/>
      <c r="B59" s="758" t="s">
        <v>1266</v>
      </c>
      <c r="C59" s="774">
        <v>0</v>
      </c>
      <c r="D59" s="776">
        <v>0</v>
      </c>
      <c r="E59" s="755">
        <f>C59+D59</f>
        <v>0</v>
      </c>
      <c r="F59" s="774">
        <v>0</v>
      </c>
      <c r="G59" s="774">
        <v>0</v>
      </c>
      <c r="H59" s="757">
        <f>G59-C59</f>
        <v>0</v>
      </c>
      <c r="J59" s="376"/>
      <c r="K59" s="342" t="s">
        <v>855</v>
      </c>
      <c r="L59" s="343">
        <v>0</v>
      </c>
      <c r="M59" s="352">
        <v>0</v>
      </c>
      <c r="N59" s="343">
        <f t="shared" si="0"/>
        <v>0</v>
      </c>
      <c r="O59" s="343">
        <v>0</v>
      </c>
      <c r="P59" s="343">
        <v>0</v>
      </c>
      <c r="Q59" s="344">
        <f t="shared" si="1"/>
        <v>0</v>
      </c>
    </row>
    <row r="60" spans="1:17" ht="15" customHeight="1">
      <c r="A60" s="753"/>
      <c r="B60" s="758" t="s">
        <v>1267</v>
      </c>
      <c r="C60" s="777">
        <v>0</v>
      </c>
      <c r="D60" s="778"/>
      <c r="E60" s="762">
        <f>C60+D60</f>
        <v>0</v>
      </c>
      <c r="F60" s="777">
        <v>0</v>
      </c>
      <c r="G60" s="777">
        <v>0</v>
      </c>
      <c r="H60" s="779">
        <f>G60-C60</f>
        <v>0</v>
      </c>
      <c r="J60" s="376"/>
      <c r="K60" s="1457" t="s">
        <v>962</v>
      </c>
      <c r="L60" s="347">
        <v>0</v>
      </c>
      <c r="M60" s="347">
        <v>0</v>
      </c>
      <c r="N60" s="347">
        <f t="shared" si="0"/>
        <v>0</v>
      </c>
      <c r="O60" s="347">
        <v>0</v>
      </c>
      <c r="P60" s="347">
        <v>0</v>
      </c>
      <c r="Q60" s="348">
        <f t="shared" si="1"/>
        <v>0</v>
      </c>
    </row>
    <row r="61" spans="1:17" ht="15" customHeight="1">
      <c r="A61" s="753"/>
      <c r="B61" s="775" t="s">
        <v>1250</v>
      </c>
      <c r="C61" s="777">
        <v>0</v>
      </c>
      <c r="D61" s="778"/>
      <c r="E61" s="762">
        <f>C61+D61</f>
        <v>0</v>
      </c>
      <c r="F61" s="777">
        <v>0</v>
      </c>
      <c r="G61" s="777">
        <v>0</v>
      </c>
      <c r="H61" s="779">
        <f>G61-C61</f>
        <v>0</v>
      </c>
      <c r="J61" s="377"/>
      <c r="K61" s="346" t="s">
        <v>963</v>
      </c>
      <c r="L61" s="347">
        <v>0</v>
      </c>
      <c r="M61" s="347">
        <v>0</v>
      </c>
      <c r="N61" s="347">
        <f t="shared" si="0"/>
        <v>0</v>
      </c>
      <c r="O61" s="347">
        <v>0</v>
      </c>
      <c r="P61" s="347">
        <v>0</v>
      </c>
      <c r="Q61" s="348">
        <f t="shared" si="1"/>
        <v>0</v>
      </c>
    </row>
    <row r="62" spans="1:17" ht="33" customHeight="1">
      <c r="A62" s="752" t="s">
        <v>1224</v>
      </c>
      <c r="B62" s="750" t="s">
        <v>1268</v>
      </c>
      <c r="C62" s="780">
        <f t="shared" ref="C62:H62" si="14">C63+C64</f>
        <v>0</v>
      </c>
      <c r="D62" s="780">
        <f t="shared" si="14"/>
        <v>0</v>
      </c>
      <c r="E62" s="780">
        <f t="shared" si="14"/>
        <v>0</v>
      </c>
      <c r="F62" s="780">
        <f t="shared" si="14"/>
        <v>0</v>
      </c>
      <c r="G62" s="780">
        <f t="shared" si="14"/>
        <v>0</v>
      </c>
      <c r="H62" s="780">
        <f t="shared" si="14"/>
        <v>0</v>
      </c>
      <c r="J62" s="374" t="s">
        <v>964</v>
      </c>
      <c r="K62" s="750" t="s">
        <v>965</v>
      </c>
      <c r="L62" s="364">
        <f>SUM(L63:L69)</f>
        <v>0</v>
      </c>
      <c r="M62" s="364">
        <f>SUM(M63:M69)</f>
        <v>0</v>
      </c>
      <c r="N62" s="364">
        <f>L62+M62</f>
        <v>0</v>
      </c>
      <c r="O62" s="364">
        <f>SUM(O63:O69)</f>
        <v>0</v>
      </c>
      <c r="P62" s="364">
        <f>SUM(P63:P69)</f>
        <v>0</v>
      </c>
      <c r="Q62" s="364">
        <f>P62-L62</f>
        <v>0</v>
      </c>
    </row>
    <row r="63" spans="1:17" ht="52.5" customHeight="1">
      <c r="A63" s="753"/>
      <c r="B63" s="754" t="s">
        <v>1269</v>
      </c>
      <c r="C63" s="762">
        <v>0</v>
      </c>
      <c r="D63" s="781"/>
      <c r="E63" s="762">
        <f>C63+D63</f>
        <v>0</v>
      </c>
      <c r="F63" s="762">
        <v>0</v>
      </c>
      <c r="G63" s="762">
        <v>0</v>
      </c>
      <c r="H63" s="779">
        <f>G63-C63</f>
        <v>0</v>
      </c>
      <c r="J63" s="375"/>
      <c r="K63" s="342" t="s">
        <v>966</v>
      </c>
      <c r="L63" s="343">
        <v>0</v>
      </c>
      <c r="M63" s="352">
        <v>0</v>
      </c>
      <c r="N63" s="344">
        <f t="shared" si="0"/>
        <v>0</v>
      </c>
      <c r="O63" s="343">
        <v>0</v>
      </c>
      <c r="P63" s="343">
        <v>0</v>
      </c>
      <c r="Q63" s="344">
        <f t="shared" si="1"/>
        <v>0</v>
      </c>
    </row>
    <row r="64" spans="1:17" ht="30.75" customHeight="1">
      <c r="A64" s="753"/>
      <c r="B64" s="758" t="s">
        <v>1270</v>
      </c>
      <c r="C64" s="777">
        <v>0</v>
      </c>
      <c r="D64" s="778"/>
      <c r="E64" s="762">
        <f>C64+D64</f>
        <v>0</v>
      </c>
      <c r="F64" s="777">
        <v>0</v>
      </c>
      <c r="G64" s="777">
        <v>0</v>
      </c>
      <c r="H64" s="779">
        <f>G64-C64</f>
        <v>0</v>
      </c>
      <c r="J64" s="376"/>
      <c r="K64" s="758" t="s">
        <v>1405</v>
      </c>
      <c r="L64" s="343">
        <v>0</v>
      </c>
      <c r="M64" s="352">
        <v>0</v>
      </c>
      <c r="N64" s="344">
        <f t="shared" si="0"/>
        <v>0</v>
      </c>
      <c r="O64" s="343">
        <v>0</v>
      </c>
      <c r="P64" s="343">
        <v>0</v>
      </c>
      <c r="Q64" s="344">
        <f t="shared" si="1"/>
        <v>0</v>
      </c>
    </row>
    <row r="65" spans="1:17" ht="65.25" customHeight="1">
      <c r="A65" s="752" t="s">
        <v>1226</v>
      </c>
      <c r="B65" s="750" t="s">
        <v>828</v>
      </c>
      <c r="C65" s="780">
        <v>0</v>
      </c>
      <c r="D65" s="780">
        <v>0</v>
      </c>
      <c r="E65" s="780">
        <f>E66</f>
        <v>0</v>
      </c>
      <c r="F65" s="780">
        <f>F66</f>
        <v>0</v>
      </c>
      <c r="G65" s="780">
        <f>G66</f>
        <v>0</v>
      </c>
      <c r="H65" s="780">
        <f>H66</f>
        <v>0</v>
      </c>
      <c r="J65" s="376"/>
      <c r="K65" s="342" t="s">
        <v>967</v>
      </c>
      <c r="L65" s="343">
        <v>0</v>
      </c>
      <c r="M65" s="352">
        <v>0</v>
      </c>
      <c r="N65" s="344">
        <f t="shared" si="0"/>
        <v>0</v>
      </c>
      <c r="O65" s="343">
        <v>0</v>
      </c>
      <c r="P65" s="343">
        <v>0</v>
      </c>
      <c r="Q65" s="344">
        <f t="shared" si="1"/>
        <v>0</v>
      </c>
    </row>
    <row r="66" spans="1:17" ht="33.75" customHeight="1">
      <c r="A66" s="752" t="s">
        <v>1227</v>
      </c>
      <c r="B66" s="750" t="s">
        <v>1271</v>
      </c>
      <c r="C66" s="780">
        <v>0</v>
      </c>
      <c r="D66" s="780">
        <v>0</v>
      </c>
      <c r="E66" s="762">
        <f>C66+D66</f>
        <v>0</v>
      </c>
      <c r="F66" s="780"/>
      <c r="G66" s="780"/>
      <c r="H66" s="782"/>
      <c r="J66" s="376"/>
      <c r="K66" s="342" t="s">
        <v>1406</v>
      </c>
      <c r="L66" s="343">
        <v>0</v>
      </c>
      <c r="M66" s="352">
        <v>0</v>
      </c>
      <c r="N66" s="344">
        <f t="shared" si="0"/>
        <v>0</v>
      </c>
      <c r="O66" s="343">
        <v>0</v>
      </c>
      <c r="P66" s="343">
        <v>0</v>
      </c>
      <c r="Q66" s="344">
        <f t="shared" si="1"/>
        <v>0</v>
      </c>
    </row>
    <row r="67" spans="1:17" ht="30">
      <c r="A67" s="763" t="s">
        <v>925</v>
      </c>
      <c r="B67" s="764" t="s">
        <v>1272</v>
      </c>
      <c r="C67" s="783">
        <f t="shared" ref="C67:H67" si="15">C48+C57+C62+C65+C66</f>
        <v>0</v>
      </c>
      <c r="D67" s="783">
        <f t="shared" si="15"/>
        <v>0</v>
      </c>
      <c r="E67" s="783">
        <f t="shared" si="15"/>
        <v>0</v>
      </c>
      <c r="F67" s="783">
        <f t="shared" si="15"/>
        <v>0</v>
      </c>
      <c r="G67" s="783">
        <f t="shared" si="15"/>
        <v>0</v>
      </c>
      <c r="H67" s="783">
        <f t="shared" si="15"/>
        <v>0</v>
      </c>
      <c r="J67" s="376"/>
      <c r="K67" s="342" t="s">
        <v>845</v>
      </c>
      <c r="L67" s="343">
        <v>0</v>
      </c>
      <c r="M67" s="352">
        <v>0</v>
      </c>
      <c r="N67" s="344">
        <f t="shared" si="0"/>
        <v>0</v>
      </c>
      <c r="O67" s="343">
        <v>0</v>
      </c>
      <c r="P67" s="343">
        <v>0</v>
      </c>
      <c r="Q67" s="344">
        <f t="shared" si="1"/>
        <v>0</v>
      </c>
    </row>
    <row r="68" spans="1:17" ht="29.25">
      <c r="A68" s="766"/>
      <c r="B68" s="767"/>
      <c r="C68" s="784"/>
      <c r="D68" s="784"/>
      <c r="E68" s="784"/>
      <c r="F68" s="784"/>
      <c r="G68" s="784"/>
      <c r="H68" s="785"/>
      <c r="J68" s="376"/>
      <c r="K68" s="758" t="s">
        <v>968</v>
      </c>
      <c r="L68" s="343">
        <v>0</v>
      </c>
      <c r="M68" s="352">
        <v>0</v>
      </c>
      <c r="N68" s="344">
        <f t="shared" si="0"/>
        <v>0</v>
      </c>
      <c r="O68" s="343">
        <v>0</v>
      </c>
      <c r="P68" s="343">
        <v>0</v>
      </c>
      <c r="Q68" s="344">
        <f t="shared" si="1"/>
        <v>0</v>
      </c>
    </row>
    <row r="69" spans="1:17" ht="45.75" customHeight="1">
      <c r="A69" s="786" t="s">
        <v>931</v>
      </c>
      <c r="B69" s="787" t="s">
        <v>1273</v>
      </c>
      <c r="C69" s="788">
        <f t="shared" ref="C69:H69" si="16">C70</f>
        <v>0</v>
      </c>
      <c r="D69" s="788">
        <f t="shared" si="16"/>
        <v>0</v>
      </c>
      <c r="E69" s="788">
        <f t="shared" si="16"/>
        <v>0</v>
      </c>
      <c r="F69" s="788">
        <f t="shared" si="16"/>
        <v>0</v>
      </c>
      <c r="G69" s="788">
        <f t="shared" si="16"/>
        <v>0</v>
      </c>
      <c r="H69" s="788">
        <f t="shared" si="16"/>
        <v>0</v>
      </c>
      <c r="J69" s="377"/>
      <c r="K69" s="1457" t="s">
        <v>969</v>
      </c>
      <c r="L69" s="378">
        <v>0</v>
      </c>
      <c r="M69" s="378">
        <v>0</v>
      </c>
      <c r="N69" s="379">
        <f t="shared" si="0"/>
        <v>0</v>
      </c>
      <c r="O69" s="378">
        <v>0</v>
      </c>
      <c r="P69" s="378">
        <v>0</v>
      </c>
      <c r="Q69" s="379">
        <f t="shared" si="1"/>
        <v>0</v>
      </c>
    </row>
    <row r="70" spans="1:17" ht="33.75" customHeight="1">
      <c r="A70" s="789" t="s">
        <v>1221</v>
      </c>
      <c r="B70" s="790" t="s">
        <v>1273</v>
      </c>
      <c r="C70" s="791">
        <v>0</v>
      </c>
      <c r="D70" s="792">
        <v>0</v>
      </c>
      <c r="E70" s="762">
        <f>C70+D70</f>
        <v>0</v>
      </c>
      <c r="F70" s="791">
        <v>0</v>
      </c>
      <c r="G70" s="791">
        <v>0</v>
      </c>
      <c r="H70" s="779">
        <f>G70-C70</f>
        <v>0</v>
      </c>
      <c r="J70" s="380" t="s">
        <v>970</v>
      </c>
      <c r="K70" s="750" t="s">
        <v>971</v>
      </c>
      <c r="L70" s="1430">
        <f>SUM(L71:L73)</f>
        <v>0</v>
      </c>
      <c r="M70" s="1430">
        <f>SUM(M71:M73)</f>
        <v>0</v>
      </c>
      <c r="N70" s="1430">
        <f>L70+M70</f>
        <v>0</v>
      </c>
      <c r="O70" s="1430">
        <f>SUM(O71:O73)</f>
        <v>0</v>
      </c>
      <c r="P70" s="1430">
        <f>SUM(P71:P73)</f>
        <v>0</v>
      </c>
      <c r="Q70" s="1430">
        <f t="shared" si="1"/>
        <v>0</v>
      </c>
    </row>
    <row r="71" spans="1:17">
      <c r="A71" s="793"/>
      <c r="B71" s="794"/>
      <c r="C71" s="795"/>
      <c r="D71" s="796"/>
      <c r="E71" s="795"/>
      <c r="F71" s="795"/>
      <c r="G71" s="795"/>
      <c r="H71" s="797"/>
      <c r="J71" s="381"/>
      <c r="K71" s="382" t="s">
        <v>972</v>
      </c>
      <c r="L71" s="343">
        <v>0</v>
      </c>
      <c r="M71" s="352">
        <v>0</v>
      </c>
      <c r="N71" s="344">
        <f t="shared" si="0"/>
        <v>0</v>
      </c>
      <c r="O71" s="343">
        <v>0</v>
      </c>
      <c r="P71" s="343">
        <v>0</v>
      </c>
      <c r="Q71" s="344">
        <v>0</v>
      </c>
    </row>
    <row r="72" spans="1:17" ht="15" customHeight="1">
      <c r="A72" s="798" t="s">
        <v>935</v>
      </c>
      <c r="B72" s="799" t="s">
        <v>1274</v>
      </c>
      <c r="C72" s="821"/>
      <c r="D72" s="822"/>
      <c r="E72" s="800"/>
      <c r="F72" s="823"/>
      <c r="G72" s="824"/>
      <c r="H72" s="801"/>
      <c r="J72" s="383"/>
      <c r="K72" s="382" t="s">
        <v>973</v>
      </c>
      <c r="L72" s="343">
        <v>0</v>
      </c>
      <c r="M72" s="352">
        <v>0</v>
      </c>
      <c r="N72" s="344">
        <f>L72+M72</f>
        <v>0</v>
      </c>
      <c r="O72" s="343">
        <v>0</v>
      </c>
      <c r="P72" s="343">
        <v>0</v>
      </c>
      <c r="Q72" s="344">
        <v>0</v>
      </c>
    </row>
    <row r="73" spans="1:17" ht="15.75">
      <c r="A73" s="766"/>
      <c r="B73" s="767"/>
      <c r="C73" s="784"/>
      <c r="D73" s="784"/>
      <c r="E73" s="784"/>
      <c r="F73" s="784"/>
      <c r="G73" s="784"/>
      <c r="H73" s="785"/>
      <c r="J73" s="384"/>
      <c r="K73" s="385" t="s">
        <v>974</v>
      </c>
      <c r="L73" s="347">
        <v>0</v>
      </c>
      <c r="M73" s="347">
        <v>0</v>
      </c>
      <c r="N73" s="348">
        <f>L73+M73</f>
        <v>0</v>
      </c>
      <c r="O73" s="347">
        <v>0</v>
      </c>
      <c r="P73" s="347">
        <v>0</v>
      </c>
      <c r="Q73" s="348">
        <v>0</v>
      </c>
    </row>
    <row r="74" spans="1:17" ht="15" customHeight="1">
      <c r="A74" s="802"/>
      <c r="B74" s="803" t="s">
        <v>1275</v>
      </c>
      <c r="C74" s="804"/>
      <c r="D74" s="805"/>
      <c r="E74" s="804"/>
      <c r="F74" s="804"/>
      <c r="G74" s="804"/>
      <c r="H74" s="806"/>
      <c r="J74" s="386"/>
      <c r="K74" s="387"/>
      <c r="L74" s="388"/>
      <c r="M74" s="388"/>
      <c r="N74" s="388"/>
      <c r="O74" s="388"/>
      <c r="P74" s="388"/>
      <c r="Q74" s="389"/>
    </row>
    <row r="75" spans="1:17" ht="57.75">
      <c r="A75" s="1371"/>
      <c r="B75" s="758" t="s">
        <v>1276</v>
      </c>
      <c r="C75" s="777">
        <v>0</v>
      </c>
      <c r="D75" s="778">
        <v>0</v>
      </c>
      <c r="E75" s="777">
        <f>C75+D75</f>
        <v>0</v>
      </c>
      <c r="F75" s="777">
        <v>0</v>
      </c>
      <c r="G75" s="777">
        <v>0</v>
      </c>
      <c r="H75" s="807">
        <f>G75-C75</f>
        <v>0</v>
      </c>
      <c r="J75" s="1228" t="s">
        <v>975</v>
      </c>
      <c r="K75" s="1229"/>
      <c r="L75" s="1445">
        <f>SUM(L10+L20+L26+L29+L37+L41+L56+L62+L70+L46)</f>
        <v>0</v>
      </c>
      <c r="M75" s="1446">
        <f>SUM(M10+M20+M26+M29+M37+M41+M56+M62+M70+M46)</f>
        <v>0</v>
      </c>
      <c r="N75" s="1447">
        <f t="shared" si="0"/>
        <v>0</v>
      </c>
      <c r="O75" s="1448">
        <f>SUM(O10+O20+O26+O29+O37+O41+O56+O62+O70+O46)</f>
        <v>0</v>
      </c>
      <c r="P75" s="1449">
        <f>SUM(P10+P20+P26+P29+P37+P41+P56+P62+P70+P46)</f>
        <v>0</v>
      </c>
      <c r="Q75" s="1230">
        <f>P75-L75</f>
        <v>0</v>
      </c>
    </row>
    <row r="76" spans="1:17" ht="58.5" thickBot="1">
      <c r="A76" s="1372"/>
      <c r="B76" s="808" t="s">
        <v>1277</v>
      </c>
      <c r="C76" s="809">
        <v>0</v>
      </c>
      <c r="D76" s="810">
        <v>0</v>
      </c>
      <c r="E76" s="762">
        <f>C76+D76</f>
        <v>0</v>
      </c>
      <c r="F76" s="809">
        <v>0</v>
      </c>
      <c r="G76" s="809">
        <v>0</v>
      </c>
      <c r="H76" s="779">
        <f>G76-C76</f>
        <v>0</v>
      </c>
      <c r="J76" s="390"/>
      <c r="K76" s="390"/>
      <c r="L76" s="391"/>
      <c r="M76" s="391"/>
      <c r="N76" s="392"/>
      <c r="O76" s="393"/>
      <c r="P76" s="394" t="s">
        <v>976</v>
      </c>
      <c r="Q76" s="1231"/>
    </row>
    <row r="77" spans="1:17" ht="30.75" thickBot="1">
      <c r="A77" s="811"/>
      <c r="B77" s="812" t="s">
        <v>1273</v>
      </c>
      <c r="C77" s="813">
        <f t="shared" ref="C77:H77" si="17">SUM(C75:C76)</f>
        <v>0</v>
      </c>
      <c r="D77" s="813">
        <f t="shared" si="17"/>
        <v>0</v>
      </c>
      <c r="E77" s="813">
        <f t="shared" si="17"/>
        <v>0</v>
      </c>
      <c r="F77" s="813">
        <f t="shared" si="17"/>
        <v>0</v>
      </c>
      <c r="G77" s="813">
        <f t="shared" si="17"/>
        <v>0</v>
      </c>
      <c r="H77" s="813">
        <f t="shared" si="17"/>
        <v>0</v>
      </c>
      <c r="J77" s="395"/>
      <c r="K77" s="396"/>
      <c r="L77" s="397"/>
      <c r="M77" s="397"/>
      <c r="N77" s="397"/>
      <c r="O77" s="398"/>
      <c r="P77" s="398"/>
      <c r="Q77" s="399"/>
    </row>
    <row r="78" spans="1:17" ht="30">
      <c r="A78" s="814"/>
      <c r="B78" s="815"/>
      <c r="C78" s="816"/>
      <c r="D78" s="817"/>
      <c r="E78" s="816"/>
      <c r="F78" s="816"/>
      <c r="G78" s="816"/>
      <c r="H78" s="388"/>
      <c r="J78" s="400"/>
      <c r="K78" s="401" t="s">
        <v>977</v>
      </c>
      <c r="L78" s="402" t="s">
        <v>908</v>
      </c>
      <c r="M78" s="403" t="s">
        <v>909</v>
      </c>
      <c r="N78" s="403" t="s">
        <v>910</v>
      </c>
      <c r="O78" s="403" t="s">
        <v>911</v>
      </c>
      <c r="P78" s="403" t="s">
        <v>912</v>
      </c>
      <c r="Q78" s="403" t="s">
        <v>907</v>
      </c>
    </row>
    <row r="79" spans="1:17">
      <c r="A79" s="814"/>
      <c r="B79" s="618" t="s">
        <v>392</v>
      </c>
      <c r="C79" s="816"/>
      <c r="D79" s="817"/>
      <c r="E79" s="816"/>
      <c r="F79" s="816"/>
      <c r="G79" s="816"/>
      <c r="H79" s="388"/>
      <c r="J79" s="404" t="s">
        <v>978</v>
      </c>
      <c r="K79" s="405"/>
      <c r="L79" s="406">
        <f t="shared" ref="L79:M87" si="18">L11</f>
        <v>0</v>
      </c>
      <c r="M79" s="406">
        <f t="shared" si="18"/>
        <v>0</v>
      </c>
      <c r="N79" s="407">
        <f>L79+M79</f>
        <v>0</v>
      </c>
      <c r="O79" s="407">
        <f t="shared" ref="O79:P87" si="19">O11</f>
        <v>0</v>
      </c>
      <c r="P79" s="408">
        <f t="shared" si="19"/>
        <v>0</v>
      </c>
      <c r="Q79" s="409">
        <f>P79-L79</f>
        <v>0</v>
      </c>
    </row>
    <row r="80" spans="1:17">
      <c r="A80" s="814"/>
      <c r="B80" s="815"/>
      <c r="C80" s="816"/>
      <c r="D80" s="817"/>
      <c r="E80" s="816"/>
      <c r="F80" s="1349" t="s">
        <v>1367</v>
      </c>
      <c r="G80" s="1349"/>
      <c r="H80" s="1349"/>
      <c r="J80" s="404" t="s">
        <v>979</v>
      </c>
      <c r="K80" s="405"/>
      <c r="L80" s="406">
        <f t="shared" si="18"/>
        <v>0</v>
      </c>
      <c r="M80" s="406">
        <f t="shared" si="18"/>
        <v>0</v>
      </c>
      <c r="N80" s="407">
        <f t="shared" ref="N80:N86" si="20">L80+M80</f>
        <v>0</v>
      </c>
      <c r="O80" s="407">
        <f t="shared" si="19"/>
        <v>0</v>
      </c>
      <c r="P80" s="408">
        <f t="shared" si="19"/>
        <v>0</v>
      </c>
      <c r="Q80" s="409">
        <f t="shared" ref="Q80:Q88" si="21">P80-L80</f>
        <v>0</v>
      </c>
    </row>
    <row r="81" spans="1:17">
      <c r="A81" s="818"/>
      <c r="B81" s="818"/>
      <c r="C81" s="816"/>
      <c r="D81" s="817"/>
      <c r="E81" s="816"/>
      <c r="F81" s="1349"/>
      <c r="G81" s="1349"/>
      <c r="H81" s="1349"/>
      <c r="J81" s="404" t="s">
        <v>980</v>
      </c>
      <c r="K81" s="405"/>
      <c r="L81" s="406">
        <f t="shared" si="18"/>
        <v>0</v>
      </c>
      <c r="M81" s="406">
        <f t="shared" si="18"/>
        <v>0</v>
      </c>
      <c r="N81" s="407">
        <f t="shared" si="20"/>
        <v>0</v>
      </c>
      <c r="O81" s="407">
        <f t="shared" si="19"/>
        <v>0</v>
      </c>
      <c r="P81" s="408">
        <f t="shared" si="19"/>
        <v>0</v>
      </c>
      <c r="Q81" s="409">
        <f t="shared" si="21"/>
        <v>0</v>
      </c>
    </row>
    <row r="82" spans="1:17">
      <c r="A82" s="818"/>
      <c r="B82" s="819" t="s">
        <v>390</v>
      </c>
      <c r="C82" s="816"/>
      <c r="D82" s="817"/>
      <c r="E82" s="816"/>
      <c r="F82" s="1349"/>
      <c r="G82" s="1349"/>
      <c r="H82" s="1349"/>
      <c r="J82" s="404" t="s">
        <v>981</v>
      </c>
      <c r="K82" s="405"/>
      <c r="L82" s="406">
        <f t="shared" si="18"/>
        <v>0</v>
      </c>
      <c r="M82" s="406">
        <f t="shared" si="18"/>
        <v>0</v>
      </c>
      <c r="N82" s="407">
        <f t="shared" si="20"/>
        <v>0</v>
      </c>
      <c r="O82" s="407">
        <f t="shared" si="19"/>
        <v>0</v>
      </c>
      <c r="P82" s="408">
        <f t="shared" si="19"/>
        <v>0</v>
      </c>
      <c r="Q82" s="409">
        <f t="shared" si="21"/>
        <v>0</v>
      </c>
    </row>
    <row r="83" spans="1:17">
      <c r="A83" s="818"/>
      <c r="B83" s="820" t="s">
        <v>391</v>
      </c>
      <c r="C83" s="816"/>
      <c r="D83" s="817"/>
      <c r="E83" s="816"/>
      <c r="F83" s="1349"/>
      <c r="G83" s="1349"/>
      <c r="H83" s="1349"/>
      <c r="J83" s="404" t="s">
        <v>920</v>
      </c>
      <c r="K83" s="405"/>
      <c r="L83" s="406">
        <f t="shared" si="18"/>
        <v>0</v>
      </c>
      <c r="M83" s="406">
        <f t="shared" si="18"/>
        <v>0</v>
      </c>
      <c r="N83" s="407">
        <f t="shared" si="20"/>
        <v>0</v>
      </c>
      <c r="O83" s="407">
        <f t="shared" si="19"/>
        <v>0</v>
      </c>
      <c r="P83" s="408">
        <f t="shared" si="19"/>
        <v>0</v>
      </c>
      <c r="Q83" s="409">
        <f t="shared" si="21"/>
        <v>0</v>
      </c>
    </row>
    <row r="84" spans="1:17">
      <c r="J84" s="404" t="s">
        <v>921</v>
      </c>
      <c r="K84" s="405"/>
      <c r="L84" s="406">
        <f t="shared" si="18"/>
        <v>0</v>
      </c>
      <c r="M84" s="406">
        <f t="shared" si="18"/>
        <v>0</v>
      </c>
      <c r="N84" s="407">
        <f t="shared" si="20"/>
        <v>0</v>
      </c>
      <c r="O84" s="407">
        <f t="shared" si="19"/>
        <v>0</v>
      </c>
      <c r="P84" s="408">
        <f t="shared" si="19"/>
        <v>0</v>
      </c>
      <c r="Q84" s="409">
        <f t="shared" si="21"/>
        <v>0</v>
      </c>
    </row>
    <row r="85" spans="1:17">
      <c r="J85" s="404" t="s">
        <v>922</v>
      </c>
      <c r="K85" s="405"/>
      <c r="L85" s="406">
        <f t="shared" si="18"/>
        <v>0</v>
      </c>
      <c r="M85" s="406">
        <f t="shared" si="18"/>
        <v>0</v>
      </c>
      <c r="N85" s="407">
        <f t="shared" si="20"/>
        <v>0</v>
      </c>
      <c r="O85" s="407">
        <f t="shared" si="19"/>
        <v>0</v>
      </c>
      <c r="P85" s="408">
        <f t="shared" si="19"/>
        <v>0</v>
      </c>
      <c r="Q85" s="409">
        <f t="shared" si="21"/>
        <v>0</v>
      </c>
    </row>
    <row r="86" spans="1:17">
      <c r="J86" s="404" t="s">
        <v>923</v>
      </c>
      <c r="K86" s="405"/>
      <c r="L86" s="406">
        <f t="shared" si="18"/>
        <v>0</v>
      </c>
      <c r="M86" s="406">
        <f t="shared" si="18"/>
        <v>0</v>
      </c>
      <c r="N86" s="407">
        <f t="shared" si="20"/>
        <v>0</v>
      </c>
      <c r="O86" s="407">
        <f t="shared" si="19"/>
        <v>0</v>
      </c>
      <c r="P86" s="408">
        <f t="shared" si="19"/>
        <v>0</v>
      </c>
      <c r="Q86" s="409">
        <f t="shared" si="21"/>
        <v>0</v>
      </c>
    </row>
    <row r="87" spans="1:17">
      <c r="J87" s="404" t="s">
        <v>982</v>
      </c>
      <c r="K87" s="405"/>
      <c r="L87" s="406">
        <f t="shared" si="18"/>
        <v>0</v>
      </c>
      <c r="M87" s="406">
        <f t="shared" si="18"/>
        <v>0</v>
      </c>
      <c r="N87" s="407">
        <f>L87+M87</f>
        <v>0</v>
      </c>
      <c r="O87" s="407">
        <f t="shared" si="19"/>
        <v>0</v>
      </c>
      <c r="P87" s="408">
        <f t="shared" si="19"/>
        <v>0</v>
      </c>
      <c r="Q87" s="409">
        <f>P87-L87</f>
        <v>0</v>
      </c>
    </row>
    <row r="88" spans="1:17">
      <c r="J88" s="404"/>
      <c r="K88" s="410" t="s">
        <v>983</v>
      </c>
      <c r="L88" s="411">
        <f>SUM(L79:L87)</f>
        <v>0</v>
      </c>
      <c r="M88" s="411">
        <f>SUM(M79:M87)</f>
        <v>0</v>
      </c>
      <c r="N88" s="411">
        <f>SUM(N79:N87)</f>
        <v>0</v>
      </c>
      <c r="O88" s="411">
        <f>SUM(O79:O87)</f>
        <v>0</v>
      </c>
      <c r="P88" s="411">
        <f>SUM(P79:P87)</f>
        <v>0</v>
      </c>
      <c r="Q88" s="412">
        <f t="shared" si="21"/>
        <v>0</v>
      </c>
    </row>
    <row r="89" spans="1:17">
      <c r="J89" s="413"/>
      <c r="K89" s="414"/>
      <c r="L89" s="415"/>
      <c r="M89" s="415"/>
      <c r="N89" s="415"/>
      <c r="O89" s="415"/>
      <c r="P89" s="415"/>
      <c r="Q89" s="416"/>
    </row>
    <row r="90" spans="1:17">
      <c r="J90" s="400"/>
      <c r="K90" s="401" t="s">
        <v>984</v>
      </c>
      <c r="L90" s="1232"/>
      <c r="M90" s="1233"/>
      <c r="N90" s="1233"/>
      <c r="O90" s="1233"/>
      <c r="P90" s="1233"/>
      <c r="Q90" s="1234"/>
    </row>
    <row r="91" spans="1:17">
      <c r="J91" s="417" t="s">
        <v>915</v>
      </c>
      <c r="K91" s="418" t="s">
        <v>439</v>
      </c>
      <c r="L91" s="407">
        <f>L20</f>
        <v>0</v>
      </c>
      <c r="M91" s="407">
        <f>M20</f>
        <v>0</v>
      </c>
      <c r="N91" s="407">
        <f>L91+M91</f>
        <v>0</v>
      </c>
      <c r="O91" s="407">
        <f>O20</f>
        <v>0</v>
      </c>
      <c r="P91" s="407">
        <f>P20</f>
        <v>0</v>
      </c>
      <c r="Q91" s="409">
        <f t="shared" ref="Q91:Q98" si="22">P91-L91</f>
        <v>0</v>
      </c>
    </row>
    <row r="92" spans="1:17">
      <c r="J92" s="417" t="s">
        <v>925</v>
      </c>
      <c r="K92" s="418" t="s">
        <v>450</v>
      </c>
      <c r="L92" s="407">
        <f>L26</f>
        <v>0</v>
      </c>
      <c r="M92" s="407">
        <f>M26</f>
        <v>0</v>
      </c>
      <c r="N92" s="407">
        <f>L92+M92</f>
        <v>0</v>
      </c>
      <c r="O92" s="407">
        <f>O26</f>
        <v>0</v>
      </c>
      <c r="P92" s="407">
        <f>P26</f>
        <v>0</v>
      </c>
      <c r="Q92" s="409">
        <f t="shared" si="22"/>
        <v>0</v>
      </c>
    </row>
    <row r="93" spans="1:17">
      <c r="J93" s="417" t="s">
        <v>931</v>
      </c>
      <c r="K93" s="418" t="s">
        <v>455</v>
      </c>
      <c r="L93" s="407">
        <f>L29</f>
        <v>0</v>
      </c>
      <c r="M93" s="407">
        <f>M29</f>
        <v>0</v>
      </c>
      <c r="N93" s="407">
        <f>L93+M93</f>
        <v>0</v>
      </c>
      <c r="O93" s="407">
        <f>O29</f>
        <v>0</v>
      </c>
      <c r="P93" s="407">
        <f>P29</f>
        <v>0</v>
      </c>
      <c r="Q93" s="409">
        <f t="shared" si="22"/>
        <v>0</v>
      </c>
    </row>
    <row r="94" spans="1:17">
      <c r="J94" s="417" t="s">
        <v>935</v>
      </c>
      <c r="K94" s="418" t="s">
        <v>467</v>
      </c>
      <c r="L94" s="407">
        <f>L37</f>
        <v>0</v>
      </c>
      <c r="M94" s="407">
        <f>M37</f>
        <v>0</v>
      </c>
      <c r="N94" s="407">
        <f>L94+M94</f>
        <v>0</v>
      </c>
      <c r="O94" s="407">
        <f>O37</f>
        <v>0</v>
      </c>
      <c r="P94" s="407">
        <f>P37</f>
        <v>0</v>
      </c>
      <c r="Q94" s="409">
        <f t="shared" si="22"/>
        <v>0</v>
      </c>
    </row>
    <row r="95" spans="1:17">
      <c r="J95" s="417" t="s">
        <v>940</v>
      </c>
      <c r="K95" s="418" t="s">
        <v>474</v>
      </c>
      <c r="L95" s="407">
        <f>L41</f>
        <v>0</v>
      </c>
      <c r="M95" s="407">
        <f>M41</f>
        <v>0</v>
      </c>
      <c r="N95" s="407">
        <f>L95+M95</f>
        <v>0</v>
      </c>
      <c r="O95" s="407">
        <f>O41</f>
        <v>0</v>
      </c>
      <c r="P95" s="407">
        <f>P41</f>
        <v>0</v>
      </c>
      <c r="Q95" s="409">
        <f t="shared" si="22"/>
        <v>0</v>
      </c>
    </row>
    <row r="96" spans="1:17">
      <c r="J96" s="404"/>
      <c r="K96" s="410" t="s">
        <v>985</v>
      </c>
      <c r="L96" s="412">
        <f>SUM(L91:L95)</f>
        <v>0</v>
      </c>
      <c r="M96" s="412">
        <f>SUM(M91:M95)</f>
        <v>0</v>
      </c>
      <c r="N96" s="412">
        <f>SUM(N91:N95)</f>
        <v>0</v>
      </c>
      <c r="O96" s="412">
        <f>SUM(O91:O95)</f>
        <v>0</v>
      </c>
      <c r="P96" s="412">
        <f>SUM(P91:P95)</f>
        <v>0</v>
      </c>
      <c r="Q96" s="412">
        <f t="shared" si="22"/>
        <v>0</v>
      </c>
    </row>
    <row r="97" spans="10:17">
      <c r="J97" s="413"/>
      <c r="K97" s="414"/>
      <c r="L97" s="415"/>
      <c r="M97" s="415"/>
      <c r="N97" s="415"/>
      <c r="O97" s="415"/>
      <c r="P97" s="415"/>
      <c r="Q97" s="419"/>
    </row>
    <row r="98" spans="10:17">
      <c r="J98" s="404"/>
      <c r="K98" s="420" t="s">
        <v>986</v>
      </c>
      <c r="L98" s="412">
        <f>L88+L96</f>
        <v>0</v>
      </c>
      <c r="M98" s="412">
        <f>M88+M96</f>
        <v>0</v>
      </c>
      <c r="N98" s="412">
        <f>N88+N96</f>
        <v>0</v>
      </c>
      <c r="O98" s="412">
        <f>O88+O96</f>
        <v>0</v>
      </c>
      <c r="P98" s="412">
        <f>P88+P96</f>
        <v>0</v>
      </c>
      <c r="Q98" s="412">
        <f t="shared" si="22"/>
        <v>0</v>
      </c>
    </row>
    <row r="99" spans="10:17" ht="15.75">
      <c r="J99" s="331"/>
      <c r="K99" s="331"/>
      <c r="L99" s="332"/>
      <c r="M99" s="332"/>
      <c r="N99" s="332"/>
      <c r="O99" s="332"/>
      <c r="P99" s="332"/>
      <c r="Q99" s="332"/>
    </row>
    <row r="100" spans="10:17" ht="15.75">
      <c r="J100" s="259" t="s">
        <v>392</v>
      </c>
      <c r="K100" s="331"/>
      <c r="L100" s="332"/>
      <c r="M100" s="332"/>
      <c r="N100" s="332"/>
      <c r="O100" s="332"/>
      <c r="P100" s="332"/>
      <c r="Q100" s="332"/>
    </row>
    <row r="101" spans="10:17" ht="15.75">
      <c r="J101" s="331"/>
      <c r="K101" s="331"/>
      <c r="L101" s="332"/>
      <c r="M101" s="332"/>
      <c r="N101" s="332"/>
      <c r="O101" s="332"/>
      <c r="P101" s="332"/>
      <c r="Q101" s="332"/>
    </row>
    <row r="102" spans="10:17" ht="15.75">
      <c r="J102" s="331"/>
      <c r="K102" s="331"/>
      <c r="L102" s="332"/>
      <c r="M102" s="332"/>
      <c r="N102" s="332"/>
      <c r="O102" s="332"/>
      <c r="P102" s="332"/>
      <c r="Q102" s="332"/>
    </row>
    <row r="103" spans="10:17" ht="15.75">
      <c r="J103" s="331"/>
      <c r="K103" s="421"/>
      <c r="L103" s="422"/>
      <c r="M103" s="422"/>
      <c r="N103" s="423"/>
      <c r="O103" s="422"/>
      <c r="P103" s="332"/>
      <c r="Q103" s="424"/>
    </row>
    <row r="104" spans="10:17" ht="15.75">
      <c r="J104" s="331"/>
      <c r="K104" s="254" t="s">
        <v>390</v>
      </c>
      <c r="L104" s="332"/>
      <c r="M104" s="332"/>
      <c r="N104" s="735"/>
      <c r="O104" s="735"/>
      <c r="P104" s="331"/>
      <c r="Q104" s="331"/>
    </row>
    <row r="105" spans="10:17" ht="15.75">
      <c r="J105" s="331"/>
      <c r="K105" s="9" t="s">
        <v>391</v>
      </c>
      <c r="L105" s="332"/>
      <c r="M105" s="1235"/>
      <c r="N105" s="1235"/>
      <c r="O105" s="1235"/>
      <c r="P105" s="1235"/>
      <c r="Q105" s="1235"/>
    </row>
    <row r="106" spans="10:17" ht="15.75">
      <c r="J106" s="331"/>
      <c r="K106" s="426"/>
      <c r="L106" s="332"/>
      <c r="M106" s="332"/>
      <c r="N106" s="735"/>
      <c r="O106" s="332"/>
      <c r="P106" s="332"/>
      <c r="Q106" s="735"/>
    </row>
    <row r="107" spans="10:17" ht="15.75">
      <c r="J107" s="331"/>
      <c r="K107" s="331"/>
      <c r="L107" s="1037" t="s">
        <v>1367</v>
      </c>
      <c r="M107" s="1037"/>
      <c r="N107" s="332"/>
      <c r="O107" s="332"/>
      <c r="P107" s="332"/>
      <c r="Q107" s="332"/>
    </row>
    <row r="108" spans="10:17" ht="15.75">
      <c r="J108" s="331"/>
      <c r="K108" s="331"/>
      <c r="L108" s="1037"/>
      <c r="M108" s="1037"/>
      <c r="N108" s="332"/>
      <c r="O108" s="332"/>
      <c r="P108" s="332"/>
      <c r="Q108" s="332"/>
    </row>
  </sheetData>
  <sheetProtection algorithmName="SHA-512" hashValue="pRQldH9GnwzG22TFLPKzUHLOcR+BugB9OKDewhuhlkBR7swypLzhu28rNQBIxjYJWWsv0lgtazUDRk1kriqv6w==" saltValue="06aXkVwtSkwKziWBxvNeeg==" spinCount="100000" sheet="1" objects="1" scenarios="1"/>
  <mergeCells count="26">
    <mergeCell ref="J75:K75"/>
    <mergeCell ref="Q75:Q76"/>
    <mergeCell ref="L90:Q90"/>
    <mergeCell ref="M105:Q105"/>
    <mergeCell ref="L107:M108"/>
    <mergeCell ref="J1:Q1"/>
    <mergeCell ref="J2:Q2"/>
    <mergeCell ref="J3:Q3"/>
    <mergeCell ref="J4:Q4"/>
    <mergeCell ref="J6:K8"/>
    <mergeCell ref="L6:P6"/>
    <mergeCell ref="Q6:Q7"/>
    <mergeCell ref="F80:H83"/>
    <mergeCell ref="A1:H1"/>
    <mergeCell ref="A2:H2"/>
    <mergeCell ref="A3:H3"/>
    <mergeCell ref="A4:H4"/>
    <mergeCell ref="A5:H5"/>
    <mergeCell ref="A7:B9"/>
    <mergeCell ref="C7:G7"/>
    <mergeCell ref="H7:H8"/>
    <mergeCell ref="A11:H11"/>
    <mergeCell ref="H43:H45"/>
    <mergeCell ref="A45:G45"/>
    <mergeCell ref="A47:H47"/>
    <mergeCell ref="A75:A7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7"/>
  <sheetViews>
    <sheetView showGridLines="0" zoomScaleNormal="100" workbookViewId="0"/>
  </sheetViews>
  <sheetFormatPr baseColWidth="10" defaultRowHeight="15"/>
  <cols>
    <col min="1" max="1" width="10.28515625" customWidth="1"/>
    <col min="2" max="2" width="3.140625" style="737" customWidth="1"/>
    <col min="3" max="3" width="66.7109375" customWidth="1"/>
    <col min="4" max="4" width="14.85546875" style="284" customWidth="1"/>
    <col min="5" max="9" width="14.7109375" style="284" customWidth="1"/>
    <col min="11" max="11" width="7.7109375" customWidth="1"/>
    <col min="12" max="12" width="47.5703125" customWidth="1"/>
    <col min="13" max="18" width="16.42578125" customWidth="1"/>
  </cols>
  <sheetData>
    <row r="1" spans="2:18" ht="17.25" customHeight="1">
      <c r="C1" s="1382" t="s">
        <v>413</v>
      </c>
      <c r="D1" s="1382"/>
      <c r="E1" s="1382"/>
      <c r="F1" s="1382"/>
      <c r="G1" s="1382"/>
      <c r="H1" s="1382"/>
      <c r="I1" s="1382"/>
      <c r="K1" s="660"/>
      <c r="L1" s="286"/>
      <c r="M1" s="661"/>
      <c r="N1" s="661"/>
      <c r="O1" s="661"/>
      <c r="P1" s="661"/>
      <c r="Q1" s="661"/>
      <c r="R1" s="662"/>
    </row>
    <row r="2" spans="2:18">
      <c r="B2" s="1296" t="s">
        <v>1279</v>
      </c>
      <c r="C2" s="1297"/>
      <c r="D2" s="1297"/>
      <c r="E2" s="1297"/>
      <c r="F2" s="1297"/>
      <c r="G2" s="1297"/>
      <c r="H2" s="1297"/>
      <c r="I2" s="1297"/>
      <c r="K2" s="1326" t="s">
        <v>1059</v>
      </c>
      <c r="L2" s="1297"/>
      <c r="M2" s="1297"/>
      <c r="N2" s="1297"/>
      <c r="O2" s="1297"/>
      <c r="P2" s="1297"/>
      <c r="Q2" s="1297"/>
      <c r="R2" s="1327"/>
    </row>
    <row r="3" spans="2:18" ht="15.75">
      <c r="B3" s="736"/>
      <c r="C3" s="1297" t="s">
        <v>1280</v>
      </c>
      <c r="D3" s="1297"/>
      <c r="E3" s="1297"/>
      <c r="F3" s="1297"/>
      <c r="G3" s="1297"/>
      <c r="H3" s="1297"/>
      <c r="I3" s="1297"/>
      <c r="K3" s="1328" t="s">
        <v>1411</v>
      </c>
      <c r="L3" s="1298"/>
      <c r="M3" s="1298"/>
      <c r="N3" s="1298"/>
      <c r="O3" s="1298"/>
      <c r="P3" s="1298"/>
      <c r="Q3" s="1298"/>
      <c r="R3" s="1329"/>
    </row>
    <row r="4" spans="2:18" ht="17.100000000000001" customHeight="1">
      <c r="B4" s="1298" t="s">
        <v>1417</v>
      </c>
      <c r="C4" s="1298"/>
      <c r="D4" s="1298"/>
      <c r="E4" s="1298"/>
      <c r="F4" s="1298"/>
      <c r="G4" s="1298"/>
      <c r="H4" s="1298"/>
      <c r="I4" s="1298"/>
      <c r="K4" s="1330"/>
      <c r="L4" s="1299"/>
      <c r="M4" s="1299"/>
      <c r="N4" s="1299"/>
      <c r="O4" s="1299"/>
      <c r="P4" s="1299"/>
      <c r="Q4" s="1299"/>
      <c r="R4" s="1331"/>
    </row>
    <row r="5" spans="2:18" ht="15.75">
      <c r="B5" s="1299"/>
      <c r="C5" s="1299"/>
      <c r="D5" s="1299"/>
      <c r="E5" s="1299"/>
      <c r="F5" s="1299"/>
      <c r="G5" s="1299"/>
      <c r="H5" s="1299"/>
      <c r="I5" s="1299"/>
      <c r="K5" s="663"/>
      <c r="L5" s="40"/>
      <c r="M5" s="664"/>
      <c r="N5" s="664"/>
      <c r="O5" s="664"/>
      <c r="P5" s="664"/>
      <c r="Q5" s="664"/>
      <c r="R5" s="665"/>
    </row>
    <row r="6" spans="2:18" ht="14.25" customHeight="1" thickBot="1">
      <c r="K6" s="1300" t="s">
        <v>1060</v>
      </c>
      <c r="L6" s="1301"/>
      <c r="M6" s="1306" t="s">
        <v>1061</v>
      </c>
      <c r="N6" s="1307"/>
      <c r="O6" s="1307"/>
      <c r="P6" s="1307"/>
      <c r="Q6" s="1308"/>
      <c r="R6" s="1309" t="s">
        <v>1062</v>
      </c>
    </row>
    <row r="7" spans="2:18" ht="19.5" customHeight="1">
      <c r="B7" s="1373" t="s">
        <v>1060</v>
      </c>
      <c r="C7" s="1374"/>
      <c r="D7" s="1377" t="s">
        <v>1061</v>
      </c>
      <c r="E7" s="1378"/>
      <c r="F7" s="1378"/>
      <c r="G7" s="1378"/>
      <c r="H7" s="1379"/>
      <c r="I7" s="1380" t="s">
        <v>1062</v>
      </c>
      <c r="K7" s="1302"/>
      <c r="L7" s="1303"/>
      <c r="M7" s="578" t="s">
        <v>1063</v>
      </c>
      <c r="N7" s="579" t="s">
        <v>1064</v>
      </c>
      <c r="O7" s="579" t="s">
        <v>1065</v>
      </c>
      <c r="P7" s="579" t="s">
        <v>1066</v>
      </c>
      <c r="Q7" s="580" t="s">
        <v>1067</v>
      </c>
      <c r="R7" s="1310"/>
    </row>
    <row r="8" spans="2:18" ht="36" customHeight="1">
      <c r="B8" s="1375"/>
      <c r="C8" s="1303"/>
      <c r="D8" s="578" t="s">
        <v>1063</v>
      </c>
      <c r="E8" s="579" t="s">
        <v>1064</v>
      </c>
      <c r="F8" s="579" t="s">
        <v>1065</v>
      </c>
      <c r="G8" s="579" t="s">
        <v>1066</v>
      </c>
      <c r="H8" s="580" t="s">
        <v>1067</v>
      </c>
      <c r="I8" s="1381"/>
      <c r="K8" s="1304"/>
      <c r="L8" s="1305"/>
      <c r="M8" s="581">
        <v>1</v>
      </c>
      <c r="N8" s="582">
        <v>2</v>
      </c>
      <c r="O8" s="582" t="s">
        <v>913</v>
      </c>
      <c r="P8" s="582">
        <v>4</v>
      </c>
      <c r="Q8" s="582">
        <v>5</v>
      </c>
      <c r="R8" s="582" t="s">
        <v>1068</v>
      </c>
    </row>
    <row r="9" spans="2:18" ht="15" customHeight="1">
      <c r="B9" s="1376"/>
      <c r="C9" s="1305"/>
      <c r="D9" s="581">
        <v>1</v>
      </c>
      <c r="E9" s="582">
        <v>2</v>
      </c>
      <c r="F9" s="582" t="s">
        <v>913</v>
      </c>
      <c r="G9" s="582">
        <v>4</v>
      </c>
      <c r="H9" s="582">
        <v>5</v>
      </c>
      <c r="I9" s="825" t="s">
        <v>1068</v>
      </c>
      <c r="K9" s="583"/>
      <c r="L9" s="584"/>
      <c r="M9" s="585"/>
      <c r="N9" s="585"/>
      <c r="O9" s="585"/>
      <c r="P9" s="585"/>
      <c r="Q9" s="585"/>
      <c r="R9" s="585"/>
    </row>
    <row r="10" spans="2:18" s="586" customFormat="1" ht="7.5" customHeight="1">
      <c r="B10" s="826"/>
      <c r="C10" s="584"/>
      <c r="D10" s="585"/>
      <c r="E10" s="585"/>
      <c r="F10" s="585"/>
      <c r="G10" s="585"/>
      <c r="H10" s="585"/>
      <c r="I10" s="827"/>
      <c r="K10" s="583"/>
      <c r="L10" s="584"/>
      <c r="M10" s="585"/>
      <c r="N10" s="585"/>
      <c r="O10" s="585"/>
      <c r="P10" s="585"/>
      <c r="Q10" s="585"/>
      <c r="R10" s="585"/>
    </row>
    <row r="11" spans="2:18" s="586" customFormat="1" ht="7.5" hidden="1" customHeight="1">
      <c r="B11" s="826"/>
      <c r="C11" s="584"/>
      <c r="D11" s="585"/>
      <c r="E11" s="585"/>
      <c r="F11" s="585"/>
      <c r="G11" s="585"/>
      <c r="H11" s="585"/>
      <c r="I11" s="827"/>
      <c r="K11" s="587" t="s">
        <v>580</v>
      </c>
      <c r="L11" s="588"/>
      <c r="M11" s="589">
        <f>SUM(M12:M18)</f>
        <v>0</v>
      </c>
      <c r="N11" s="589">
        <f>SUM(N12:N18)</f>
        <v>0</v>
      </c>
      <c r="O11" s="589">
        <f t="shared" ref="O11:O74" si="0">M11+N11</f>
        <v>0</v>
      </c>
      <c r="P11" s="589">
        <f>SUM(P12:P18)</f>
        <v>0</v>
      </c>
      <c r="Q11" s="589">
        <f>SUM(Q12:Q18)</f>
        <v>0</v>
      </c>
      <c r="R11" s="589">
        <f>O11-P11</f>
        <v>0</v>
      </c>
    </row>
    <row r="12" spans="2:18" ht="31.5">
      <c r="B12" s="828" t="s">
        <v>915</v>
      </c>
      <c r="C12" s="1383" t="s">
        <v>1281</v>
      </c>
      <c r="D12" s="1383"/>
      <c r="E12" s="1383"/>
      <c r="F12" s="1383"/>
      <c r="G12" s="1383"/>
      <c r="H12" s="1383"/>
      <c r="I12" s="1384"/>
      <c r="K12" s="590"/>
      <c r="L12" s="600" t="s">
        <v>1069</v>
      </c>
      <c r="M12" s="592">
        <v>0</v>
      </c>
      <c r="N12" s="592">
        <v>0</v>
      </c>
      <c r="O12" s="593">
        <f t="shared" si="0"/>
        <v>0</v>
      </c>
      <c r="P12" s="592">
        <v>0</v>
      </c>
      <c r="Q12" s="592">
        <v>0</v>
      </c>
      <c r="R12" s="594">
        <f t="shared" ref="R12:R75" si="1">O12-P12</f>
        <v>0</v>
      </c>
    </row>
    <row r="13" spans="2:18" ht="31.5">
      <c r="B13" s="829" t="s">
        <v>1221</v>
      </c>
      <c r="C13" s="587" t="s">
        <v>832</v>
      </c>
      <c r="D13" s="589">
        <f>SUM(D14:D20)</f>
        <v>0</v>
      </c>
      <c r="E13" s="589">
        <f>SUM(E14:E20)</f>
        <v>0</v>
      </c>
      <c r="F13" s="589">
        <f t="shared" ref="F13:F76" si="2">D13+E13</f>
        <v>0</v>
      </c>
      <c r="G13" s="589">
        <f>SUM(G14:G20)</f>
        <v>0</v>
      </c>
      <c r="H13" s="589">
        <f>SUM(H14:H20)</f>
        <v>0</v>
      </c>
      <c r="I13" s="830">
        <f>F13-G13</f>
        <v>0</v>
      </c>
      <c r="K13" s="596"/>
      <c r="L13" s="600" t="s">
        <v>1070</v>
      </c>
      <c r="M13" s="592">
        <v>0</v>
      </c>
      <c r="N13" s="592">
        <v>0</v>
      </c>
      <c r="O13" s="593">
        <f t="shared" si="0"/>
        <v>0</v>
      </c>
      <c r="P13" s="592">
        <v>0</v>
      </c>
      <c r="Q13" s="592">
        <v>0</v>
      </c>
      <c r="R13" s="594">
        <f t="shared" si="1"/>
        <v>0</v>
      </c>
    </row>
    <row r="14" spans="2:18" s="595" customFormat="1" ht="15.75">
      <c r="B14" s="831"/>
      <c r="C14" s="591" t="s">
        <v>1069</v>
      </c>
      <c r="D14" s="592">
        <v>0</v>
      </c>
      <c r="E14" s="592">
        <v>0</v>
      </c>
      <c r="F14" s="593">
        <f t="shared" si="2"/>
        <v>0</v>
      </c>
      <c r="G14" s="592">
        <v>0</v>
      </c>
      <c r="H14" s="592">
        <v>0</v>
      </c>
      <c r="I14" s="832">
        <f t="shared" ref="I14:I77" si="3">F14-G14</f>
        <v>0</v>
      </c>
      <c r="K14" s="596"/>
      <c r="L14" s="591" t="s">
        <v>1071</v>
      </c>
      <c r="M14" s="592">
        <v>0</v>
      </c>
      <c r="N14" s="592">
        <v>0</v>
      </c>
      <c r="O14" s="593">
        <f t="shared" si="0"/>
        <v>0</v>
      </c>
      <c r="P14" s="592">
        <v>0</v>
      </c>
      <c r="Q14" s="592">
        <v>0</v>
      </c>
      <c r="R14" s="594">
        <f t="shared" si="1"/>
        <v>0</v>
      </c>
    </row>
    <row r="15" spans="2:18" s="595" customFormat="1" ht="15.75">
      <c r="B15" s="833"/>
      <c r="C15" s="591" t="s">
        <v>1070</v>
      </c>
      <c r="D15" s="592">
        <v>0</v>
      </c>
      <c r="E15" s="592">
        <v>0</v>
      </c>
      <c r="F15" s="593">
        <f t="shared" si="2"/>
        <v>0</v>
      </c>
      <c r="G15" s="592">
        <v>0</v>
      </c>
      <c r="H15" s="592">
        <v>0</v>
      </c>
      <c r="I15" s="832">
        <f t="shared" si="3"/>
        <v>0</v>
      </c>
      <c r="K15" s="596"/>
      <c r="L15" s="591" t="s">
        <v>1072</v>
      </c>
      <c r="M15" s="592">
        <v>0</v>
      </c>
      <c r="N15" s="592">
        <v>0</v>
      </c>
      <c r="O15" s="593">
        <f t="shared" si="0"/>
        <v>0</v>
      </c>
      <c r="P15" s="592">
        <v>0</v>
      </c>
      <c r="Q15" s="592">
        <v>0</v>
      </c>
      <c r="R15" s="594">
        <f t="shared" si="1"/>
        <v>0</v>
      </c>
    </row>
    <row r="16" spans="2:18" s="595" customFormat="1" ht="15.75">
      <c r="B16" s="833"/>
      <c r="C16" s="591" t="s">
        <v>1071</v>
      </c>
      <c r="D16" s="592">
        <v>0</v>
      </c>
      <c r="E16" s="592">
        <v>0</v>
      </c>
      <c r="F16" s="593">
        <f t="shared" si="2"/>
        <v>0</v>
      </c>
      <c r="G16" s="592">
        <v>0</v>
      </c>
      <c r="H16" s="592">
        <v>0</v>
      </c>
      <c r="I16" s="832">
        <f t="shared" si="3"/>
        <v>0</v>
      </c>
      <c r="K16" s="596"/>
      <c r="L16" s="591" t="s">
        <v>1073</v>
      </c>
      <c r="M16" s="592">
        <v>0</v>
      </c>
      <c r="N16" s="592">
        <v>0</v>
      </c>
      <c r="O16" s="593">
        <f t="shared" si="0"/>
        <v>0</v>
      </c>
      <c r="P16" s="592">
        <v>0</v>
      </c>
      <c r="Q16" s="592">
        <v>0</v>
      </c>
      <c r="R16" s="594">
        <f t="shared" si="1"/>
        <v>0</v>
      </c>
    </row>
    <row r="17" spans="2:18" s="595" customFormat="1" ht="15.75">
      <c r="B17" s="833"/>
      <c r="C17" s="591" t="s">
        <v>1072</v>
      </c>
      <c r="D17" s="592">
        <v>0</v>
      </c>
      <c r="E17" s="592">
        <v>0</v>
      </c>
      <c r="F17" s="593">
        <f t="shared" si="2"/>
        <v>0</v>
      </c>
      <c r="G17" s="592">
        <v>0</v>
      </c>
      <c r="H17" s="592">
        <v>0</v>
      </c>
      <c r="I17" s="832">
        <f t="shared" si="3"/>
        <v>0</v>
      </c>
      <c r="K17" s="596"/>
      <c r="L17" s="591" t="s">
        <v>1074</v>
      </c>
      <c r="M17" s="592">
        <v>0</v>
      </c>
      <c r="N17" s="592">
        <v>0</v>
      </c>
      <c r="O17" s="593">
        <f t="shared" si="0"/>
        <v>0</v>
      </c>
      <c r="P17" s="592">
        <v>0</v>
      </c>
      <c r="Q17" s="592">
        <v>0</v>
      </c>
      <c r="R17" s="594">
        <f t="shared" si="1"/>
        <v>0</v>
      </c>
    </row>
    <row r="18" spans="2:18" s="595" customFormat="1" ht="15.75">
      <c r="B18" s="833"/>
      <c r="C18" s="591" t="s">
        <v>1073</v>
      </c>
      <c r="D18" s="592">
        <v>0</v>
      </c>
      <c r="E18" s="592">
        <v>0</v>
      </c>
      <c r="F18" s="593">
        <f t="shared" si="2"/>
        <v>0</v>
      </c>
      <c r="G18" s="592">
        <v>0</v>
      </c>
      <c r="H18" s="592">
        <v>0</v>
      </c>
      <c r="I18" s="832">
        <f t="shared" si="3"/>
        <v>0</v>
      </c>
      <c r="K18" s="597"/>
      <c r="L18" s="591" t="s">
        <v>1075</v>
      </c>
      <c r="M18" s="592">
        <v>0</v>
      </c>
      <c r="N18" s="592">
        <v>0</v>
      </c>
      <c r="O18" s="593">
        <f t="shared" si="0"/>
        <v>0</v>
      </c>
      <c r="P18" s="592">
        <v>0</v>
      </c>
      <c r="Q18" s="592">
        <v>0</v>
      </c>
      <c r="R18" s="594">
        <f t="shared" si="1"/>
        <v>0</v>
      </c>
    </row>
    <row r="19" spans="2:18" s="595" customFormat="1" ht="15.75">
      <c r="B19" s="833"/>
      <c r="C19" s="591" t="s">
        <v>1074</v>
      </c>
      <c r="D19" s="592">
        <v>0</v>
      </c>
      <c r="E19" s="592">
        <v>0</v>
      </c>
      <c r="F19" s="593">
        <f t="shared" si="2"/>
        <v>0</v>
      </c>
      <c r="G19" s="592">
        <v>0</v>
      </c>
      <c r="H19" s="592">
        <v>0</v>
      </c>
      <c r="I19" s="832">
        <f t="shared" si="3"/>
        <v>0</v>
      </c>
      <c r="K19" s="598" t="s">
        <v>594</v>
      </c>
      <c r="L19" s="588"/>
      <c r="M19" s="589">
        <f>SUM(M20:M28)</f>
        <v>0</v>
      </c>
      <c r="N19" s="589">
        <f>SUM(N20:N28)</f>
        <v>0</v>
      </c>
      <c r="O19" s="589">
        <f t="shared" si="0"/>
        <v>0</v>
      </c>
      <c r="P19" s="589">
        <f>SUM(P20:P28)</f>
        <v>0</v>
      </c>
      <c r="Q19" s="589">
        <f>SUM(Q20:Q28)</f>
        <v>0</v>
      </c>
      <c r="R19" s="589">
        <f t="shared" si="1"/>
        <v>0</v>
      </c>
    </row>
    <row r="20" spans="2:18" s="595" customFormat="1" ht="31.5">
      <c r="B20" s="834"/>
      <c r="C20" s="591" t="s">
        <v>1075</v>
      </c>
      <c r="D20" s="592">
        <v>0</v>
      </c>
      <c r="E20" s="592">
        <v>0</v>
      </c>
      <c r="F20" s="593">
        <f t="shared" si="2"/>
        <v>0</v>
      </c>
      <c r="G20" s="592">
        <v>0</v>
      </c>
      <c r="H20" s="592">
        <v>0</v>
      </c>
      <c r="I20" s="832">
        <f t="shared" si="3"/>
        <v>0</v>
      </c>
      <c r="K20" s="599"/>
      <c r="L20" s="600" t="s">
        <v>1076</v>
      </c>
      <c r="M20" s="592">
        <v>0</v>
      </c>
      <c r="N20" s="592">
        <v>0</v>
      </c>
      <c r="O20" s="593">
        <f t="shared" si="0"/>
        <v>0</v>
      </c>
      <c r="P20" s="592">
        <v>0</v>
      </c>
      <c r="Q20" s="592">
        <v>0</v>
      </c>
      <c r="R20" s="594">
        <f t="shared" si="1"/>
        <v>0</v>
      </c>
    </row>
    <row r="21" spans="2:18" ht="15.75">
      <c r="B21" s="829" t="s">
        <v>1222</v>
      </c>
      <c r="C21" s="587" t="s">
        <v>1282</v>
      </c>
      <c r="D21" s="589">
        <f>SUM(D22:D30)</f>
        <v>0</v>
      </c>
      <c r="E21" s="589">
        <f>SUM(E22:E30)</f>
        <v>0</v>
      </c>
      <c r="F21" s="589">
        <f t="shared" si="2"/>
        <v>0</v>
      </c>
      <c r="G21" s="589">
        <f>SUM(G22:G30)</f>
        <v>0</v>
      </c>
      <c r="H21" s="589">
        <f>SUM(H22:H30)</f>
        <v>0</v>
      </c>
      <c r="I21" s="830">
        <f>F21-G21</f>
        <v>0</v>
      </c>
      <c r="K21" s="601"/>
      <c r="L21" s="591" t="s">
        <v>1077</v>
      </c>
      <c r="M21" s="592">
        <v>0</v>
      </c>
      <c r="N21" s="592">
        <v>0</v>
      </c>
      <c r="O21" s="593">
        <f t="shared" si="0"/>
        <v>0</v>
      </c>
      <c r="P21" s="592">
        <v>0</v>
      </c>
      <c r="Q21" s="592">
        <v>0</v>
      </c>
      <c r="R21" s="594">
        <f t="shared" si="1"/>
        <v>0</v>
      </c>
    </row>
    <row r="22" spans="2:18" s="595" customFormat="1" ht="31.5">
      <c r="B22" s="835"/>
      <c r="C22" s="600" t="s">
        <v>1076</v>
      </c>
      <c r="D22" s="592">
        <v>0</v>
      </c>
      <c r="E22" s="592">
        <v>0</v>
      </c>
      <c r="F22" s="593">
        <f t="shared" si="2"/>
        <v>0</v>
      </c>
      <c r="G22" s="592">
        <v>0</v>
      </c>
      <c r="H22" s="592">
        <v>0</v>
      </c>
      <c r="I22" s="832">
        <f t="shared" si="3"/>
        <v>0</v>
      </c>
      <c r="K22" s="601"/>
      <c r="L22" s="600" t="s">
        <v>1078</v>
      </c>
      <c r="M22" s="592">
        <v>0</v>
      </c>
      <c r="N22" s="592">
        <v>0</v>
      </c>
      <c r="O22" s="593">
        <f t="shared" si="0"/>
        <v>0</v>
      </c>
      <c r="P22" s="592">
        <v>0</v>
      </c>
      <c r="Q22" s="592">
        <v>0</v>
      </c>
      <c r="R22" s="594">
        <f t="shared" si="1"/>
        <v>0</v>
      </c>
    </row>
    <row r="23" spans="2:18" s="595" customFormat="1" ht="31.5">
      <c r="B23" s="836"/>
      <c r="C23" s="591" t="s">
        <v>1077</v>
      </c>
      <c r="D23" s="592">
        <v>0</v>
      </c>
      <c r="E23" s="592">
        <v>0</v>
      </c>
      <c r="F23" s="593">
        <f t="shared" si="2"/>
        <v>0</v>
      </c>
      <c r="G23" s="592">
        <v>0</v>
      </c>
      <c r="H23" s="592">
        <v>0</v>
      </c>
      <c r="I23" s="832">
        <f t="shared" si="3"/>
        <v>0</v>
      </c>
      <c r="K23" s="601"/>
      <c r="L23" s="600" t="s">
        <v>1079</v>
      </c>
      <c r="M23" s="592">
        <v>0</v>
      </c>
      <c r="N23" s="592">
        <v>0</v>
      </c>
      <c r="O23" s="593">
        <f t="shared" si="0"/>
        <v>0</v>
      </c>
      <c r="P23" s="592">
        <v>0</v>
      </c>
      <c r="Q23" s="592">
        <v>0</v>
      </c>
      <c r="R23" s="594">
        <f t="shared" si="1"/>
        <v>0</v>
      </c>
    </row>
    <row r="24" spans="2:18" s="595" customFormat="1" ht="31.5">
      <c r="B24" s="836"/>
      <c r="C24" s="591" t="s">
        <v>1078</v>
      </c>
      <c r="D24" s="592">
        <v>0</v>
      </c>
      <c r="E24" s="592">
        <v>0</v>
      </c>
      <c r="F24" s="593">
        <f t="shared" si="2"/>
        <v>0</v>
      </c>
      <c r="G24" s="592">
        <v>0</v>
      </c>
      <c r="H24" s="592">
        <v>0</v>
      </c>
      <c r="I24" s="832">
        <f t="shared" si="3"/>
        <v>0</v>
      </c>
      <c r="K24" s="601"/>
      <c r="L24" s="600" t="s">
        <v>1080</v>
      </c>
      <c r="M24" s="592">
        <v>0</v>
      </c>
      <c r="N24" s="592">
        <v>0</v>
      </c>
      <c r="O24" s="593">
        <f t="shared" si="0"/>
        <v>0</v>
      </c>
      <c r="P24" s="592">
        <v>0</v>
      </c>
      <c r="Q24" s="592">
        <v>0</v>
      </c>
      <c r="R24" s="594">
        <f t="shared" si="1"/>
        <v>0</v>
      </c>
    </row>
    <row r="25" spans="2:18" s="595" customFormat="1" ht="15.75">
      <c r="B25" s="836"/>
      <c r="C25" s="591" t="s">
        <v>1079</v>
      </c>
      <c r="D25" s="592">
        <v>0</v>
      </c>
      <c r="E25" s="592">
        <v>0</v>
      </c>
      <c r="F25" s="593">
        <f t="shared" si="2"/>
        <v>0</v>
      </c>
      <c r="G25" s="592">
        <v>0</v>
      </c>
      <c r="H25" s="592">
        <v>0</v>
      </c>
      <c r="I25" s="832">
        <f t="shared" si="3"/>
        <v>0</v>
      </c>
      <c r="K25" s="601"/>
      <c r="L25" s="600" t="s">
        <v>1081</v>
      </c>
      <c r="M25" s="592">
        <v>0</v>
      </c>
      <c r="N25" s="592">
        <v>0</v>
      </c>
      <c r="O25" s="593">
        <f t="shared" si="0"/>
        <v>0</v>
      </c>
      <c r="P25" s="592">
        <v>0</v>
      </c>
      <c r="Q25" s="592">
        <v>0</v>
      </c>
      <c r="R25" s="594">
        <f t="shared" si="1"/>
        <v>0</v>
      </c>
    </row>
    <row r="26" spans="2:18" s="595" customFormat="1" ht="31.5">
      <c r="B26" s="836"/>
      <c r="C26" s="591" t="s">
        <v>1080</v>
      </c>
      <c r="D26" s="592">
        <v>0</v>
      </c>
      <c r="E26" s="592">
        <v>0</v>
      </c>
      <c r="F26" s="593">
        <f t="shared" si="2"/>
        <v>0</v>
      </c>
      <c r="G26" s="592">
        <v>0</v>
      </c>
      <c r="H26" s="592">
        <v>0</v>
      </c>
      <c r="I26" s="832">
        <f t="shared" si="3"/>
        <v>0</v>
      </c>
      <c r="K26" s="601"/>
      <c r="L26" s="600" t="s">
        <v>1082</v>
      </c>
      <c r="M26" s="592">
        <v>0</v>
      </c>
      <c r="N26" s="592">
        <v>0</v>
      </c>
      <c r="O26" s="593">
        <f t="shared" si="0"/>
        <v>0</v>
      </c>
      <c r="P26" s="592">
        <v>0</v>
      </c>
      <c r="Q26" s="592">
        <v>0</v>
      </c>
      <c r="R26" s="594">
        <f t="shared" si="1"/>
        <v>0</v>
      </c>
    </row>
    <row r="27" spans="2:18" s="595" customFormat="1" ht="15.75">
      <c r="B27" s="836"/>
      <c r="C27" s="591" t="s">
        <v>1081</v>
      </c>
      <c r="D27" s="592">
        <v>0</v>
      </c>
      <c r="E27" s="592">
        <v>0</v>
      </c>
      <c r="F27" s="593">
        <f t="shared" si="2"/>
        <v>0</v>
      </c>
      <c r="G27" s="592">
        <v>0</v>
      </c>
      <c r="H27" s="592">
        <v>0</v>
      </c>
      <c r="I27" s="832">
        <f t="shared" si="3"/>
        <v>0</v>
      </c>
      <c r="K27" s="601"/>
      <c r="L27" s="600" t="s">
        <v>1083</v>
      </c>
      <c r="M27" s="592">
        <v>0</v>
      </c>
      <c r="N27" s="592">
        <v>0</v>
      </c>
      <c r="O27" s="593">
        <f t="shared" si="0"/>
        <v>0</v>
      </c>
      <c r="P27" s="592">
        <v>0</v>
      </c>
      <c r="Q27" s="592">
        <v>0</v>
      </c>
      <c r="R27" s="594">
        <f t="shared" si="1"/>
        <v>0</v>
      </c>
    </row>
    <row r="28" spans="2:18" s="595" customFormat="1" ht="31.5">
      <c r="B28" s="836"/>
      <c r="C28" s="591" t="s">
        <v>1082</v>
      </c>
      <c r="D28" s="592">
        <v>0</v>
      </c>
      <c r="E28" s="592">
        <v>0</v>
      </c>
      <c r="F28" s="593">
        <f t="shared" si="2"/>
        <v>0</v>
      </c>
      <c r="G28" s="592">
        <v>0</v>
      </c>
      <c r="H28" s="592">
        <v>0</v>
      </c>
      <c r="I28" s="832">
        <f t="shared" si="3"/>
        <v>0</v>
      </c>
      <c r="K28" s="602"/>
      <c r="L28" s="600" t="s">
        <v>1084</v>
      </c>
      <c r="M28" s="592">
        <v>0</v>
      </c>
      <c r="N28" s="592">
        <v>0</v>
      </c>
      <c r="O28" s="593">
        <f t="shared" si="0"/>
        <v>0</v>
      </c>
      <c r="P28" s="592">
        <v>0</v>
      </c>
      <c r="Q28" s="592">
        <v>0</v>
      </c>
      <c r="R28" s="594">
        <f t="shared" si="1"/>
        <v>0</v>
      </c>
    </row>
    <row r="29" spans="2:18" s="595" customFormat="1" ht="15.75">
      <c r="B29" s="836"/>
      <c r="C29" s="591" t="s">
        <v>1083</v>
      </c>
      <c r="D29" s="592">
        <v>0</v>
      </c>
      <c r="E29" s="592">
        <v>0</v>
      </c>
      <c r="F29" s="593">
        <f t="shared" si="2"/>
        <v>0</v>
      </c>
      <c r="G29" s="592">
        <v>0</v>
      </c>
      <c r="H29" s="592">
        <v>0</v>
      </c>
      <c r="I29" s="832">
        <f t="shared" si="3"/>
        <v>0</v>
      </c>
      <c r="K29" s="598" t="s">
        <v>614</v>
      </c>
      <c r="L29" s="588"/>
      <c r="M29" s="589">
        <f>SUM(M30:M38)</f>
        <v>0</v>
      </c>
      <c r="N29" s="589">
        <f>SUM(N30:N38)</f>
        <v>0</v>
      </c>
      <c r="O29" s="589">
        <f t="shared" si="0"/>
        <v>0</v>
      </c>
      <c r="P29" s="589">
        <f>SUM(P30:P38)</f>
        <v>0</v>
      </c>
      <c r="Q29" s="589">
        <f>SUM(Q30:Q38)</f>
        <v>0</v>
      </c>
      <c r="R29" s="589">
        <f t="shared" si="1"/>
        <v>0</v>
      </c>
    </row>
    <row r="30" spans="2:18" s="595" customFormat="1" ht="15.75">
      <c r="B30" s="837"/>
      <c r="C30" s="591" t="s">
        <v>1084</v>
      </c>
      <c r="D30" s="592">
        <v>0</v>
      </c>
      <c r="E30" s="592">
        <v>0</v>
      </c>
      <c r="F30" s="593">
        <f t="shared" si="2"/>
        <v>0</v>
      </c>
      <c r="G30" s="592">
        <v>0</v>
      </c>
      <c r="H30" s="592">
        <v>0</v>
      </c>
      <c r="I30" s="832">
        <f t="shared" si="3"/>
        <v>0</v>
      </c>
      <c r="K30" s="590"/>
      <c r="L30" s="591" t="s">
        <v>1085</v>
      </c>
      <c r="M30" s="592">
        <v>0</v>
      </c>
      <c r="N30" s="592">
        <v>0</v>
      </c>
      <c r="O30" s="593">
        <f t="shared" si="0"/>
        <v>0</v>
      </c>
      <c r="P30" s="592">
        <v>0</v>
      </c>
      <c r="Q30" s="592">
        <v>0</v>
      </c>
      <c r="R30" s="594">
        <f t="shared" si="1"/>
        <v>0</v>
      </c>
    </row>
    <row r="31" spans="2:18" ht="15.75">
      <c r="B31" s="829" t="s">
        <v>1224</v>
      </c>
      <c r="C31" s="587" t="s">
        <v>835</v>
      </c>
      <c r="D31" s="589">
        <f>SUM(D32:D40)</f>
        <v>0</v>
      </c>
      <c r="E31" s="589">
        <f>SUM(E32:E40)</f>
        <v>0</v>
      </c>
      <c r="F31" s="589">
        <f t="shared" si="2"/>
        <v>0</v>
      </c>
      <c r="G31" s="589">
        <f>SUM(G32:G40)</f>
        <v>0</v>
      </c>
      <c r="H31" s="589">
        <f>SUM(H32:H40)</f>
        <v>0</v>
      </c>
      <c r="I31" s="830">
        <f>F31-G31</f>
        <v>0</v>
      </c>
      <c r="K31" s="596"/>
      <c r="L31" s="591" t="s">
        <v>1086</v>
      </c>
      <c r="M31" s="592">
        <v>0</v>
      </c>
      <c r="N31" s="592">
        <v>0</v>
      </c>
      <c r="O31" s="593">
        <f t="shared" si="0"/>
        <v>0</v>
      </c>
      <c r="P31" s="592">
        <v>0</v>
      </c>
      <c r="Q31" s="592">
        <v>0</v>
      </c>
      <c r="R31" s="594">
        <f t="shared" si="1"/>
        <v>0</v>
      </c>
    </row>
    <row r="32" spans="2:18" s="595" customFormat="1" ht="31.5">
      <c r="B32" s="831"/>
      <c r="C32" s="591" t="s">
        <v>1085</v>
      </c>
      <c r="D32" s="592">
        <v>0</v>
      </c>
      <c r="E32" s="592">
        <v>0</v>
      </c>
      <c r="F32" s="593">
        <f t="shared" si="2"/>
        <v>0</v>
      </c>
      <c r="G32" s="592">
        <v>0</v>
      </c>
      <c r="H32" s="592">
        <v>0</v>
      </c>
      <c r="I32" s="832">
        <f t="shared" si="3"/>
        <v>0</v>
      </c>
      <c r="K32" s="596"/>
      <c r="L32" s="600" t="s">
        <v>1087</v>
      </c>
      <c r="M32" s="592">
        <v>0</v>
      </c>
      <c r="N32" s="592">
        <v>0</v>
      </c>
      <c r="O32" s="593">
        <f t="shared" si="0"/>
        <v>0</v>
      </c>
      <c r="P32" s="592">
        <v>0</v>
      </c>
      <c r="Q32" s="592">
        <v>0</v>
      </c>
      <c r="R32" s="594">
        <f t="shared" si="1"/>
        <v>0</v>
      </c>
    </row>
    <row r="33" spans="2:18" s="595" customFormat="1" ht="15.75">
      <c r="B33" s="833"/>
      <c r="C33" s="591" t="s">
        <v>1086</v>
      </c>
      <c r="D33" s="592">
        <v>0</v>
      </c>
      <c r="E33" s="592">
        <v>0</v>
      </c>
      <c r="F33" s="593">
        <f t="shared" si="2"/>
        <v>0</v>
      </c>
      <c r="G33" s="592">
        <v>0</v>
      </c>
      <c r="H33" s="592">
        <v>0</v>
      </c>
      <c r="I33" s="832">
        <f t="shared" si="3"/>
        <v>0</v>
      </c>
      <c r="K33" s="596"/>
      <c r="L33" s="600" t="s">
        <v>1088</v>
      </c>
      <c r="M33" s="592">
        <v>0</v>
      </c>
      <c r="N33" s="592">
        <v>0</v>
      </c>
      <c r="O33" s="593">
        <f t="shared" si="0"/>
        <v>0</v>
      </c>
      <c r="P33" s="592">
        <v>0</v>
      </c>
      <c r="Q33" s="592">
        <v>0</v>
      </c>
      <c r="R33" s="594">
        <f t="shared" si="1"/>
        <v>0</v>
      </c>
    </row>
    <row r="34" spans="2:18" s="595" customFormat="1" ht="31.5">
      <c r="B34" s="833"/>
      <c r="C34" s="591" t="s">
        <v>1087</v>
      </c>
      <c r="D34" s="592">
        <v>0</v>
      </c>
      <c r="E34" s="592">
        <v>0</v>
      </c>
      <c r="F34" s="593">
        <f t="shared" si="2"/>
        <v>0</v>
      </c>
      <c r="G34" s="592">
        <v>0</v>
      </c>
      <c r="H34" s="592">
        <v>0</v>
      </c>
      <c r="I34" s="832">
        <f t="shared" si="3"/>
        <v>0</v>
      </c>
      <c r="K34" s="596"/>
      <c r="L34" s="600" t="s">
        <v>1089</v>
      </c>
      <c r="M34" s="592">
        <v>0</v>
      </c>
      <c r="N34" s="592">
        <v>0</v>
      </c>
      <c r="O34" s="593">
        <f t="shared" si="0"/>
        <v>0</v>
      </c>
      <c r="P34" s="592">
        <v>0</v>
      </c>
      <c r="Q34" s="592">
        <v>0</v>
      </c>
      <c r="R34" s="594">
        <f t="shared" si="1"/>
        <v>0</v>
      </c>
    </row>
    <row r="35" spans="2:18" s="595" customFormat="1" ht="15.75">
      <c r="B35" s="833"/>
      <c r="C35" s="591" t="s">
        <v>1088</v>
      </c>
      <c r="D35" s="592">
        <v>0</v>
      </c>
      <c r="E35" s="592">
        <v>0</v>
      </c>
      <c r="F35" s="593">
        <f t="shared" si="2"/>
        <v>0</v>
      </c>
      <c r="G35" s="592">
        <v>0</v>
      </c>
      <c r="H35" s="592">
        <v>0</v>
      </c>
      <c r="I35" s="832">
        <f t="shared" si="3"/>
        <v>0</v>
      </c>
      <c r="K35" s="596"/>
      <c r="L35" s="600" t="s">
        <v>1090</v>
      </c>
      <c r="M35" s="592">
        <v>0</v>
      </c>
      <c r="N35" s="592">
        <v>0</v>
      </c>
      <c r="O35" s="593">
        <f t="shared" si="0"/>
        <v>0</v>
      </c>
      <c r="P35" s="592">
        <v>0</v>
      </c>
      <c r="Q35" s="592">
        <v>0</v>
      </c>
      <c r="R35" s="594">
        <f t="shared" si="1"/>
        <v>0</v>
      </c>
    </row>
    <row r="36" spans="2:18" s="595" customFormat="1" ht="15.75">
      <c r="B36" s="833"/>
      <c r="C36" s="591" t="s">
        <v>1089</v>
      </c>
      <c r="D36" s="592">
        <v>0</v>
      </c>
      <c r="E36" s="592">
        <v>0</v>
      </c>
      <c r="F36" s="593">
        <f t="shared" si="2"/>
        <v>0</v>
      </c>
      <c r="G36" s="592">
        <v>0</v>
      </c>
      <c r="H36" s="592">
        <v>0</v>
      </c>
      <c r="I36" s="832">
        <f t="shared" si="3"/>
        <v>0</v>
      </c>
      <c r="K36" s="596"/>
      <c r="L36" s="600" t="s">
        <v>1091</v>
      </c>
      <c r="M36" s="592">
        <v>0</v>
      </c>
      <c r="N36" s="592">
        <v>0</v>
      </c>
      <c r="O36" s="593">
        <f t="shared" si="0"/>
        <v>0</v>
      </c>
      <c r="P36" s="592">
        <v>0</v>
      </c>
      <c r="Q36" s="592">
        <v>0</v>
      </c>
      <c r="R36" s="594">
        <f t="shared" si="1"/>
        <v>0</v>
      </c>
    </row>
    <row r="37" spans="2:18" s="595" customFormat="1" ht="15.75">
      <c r="B37" s="833"/>
      <c r="C37" s="591" t="s">
        <v>1090</v>
      </c>
      <c r="D37" s="592">
        <v>0</v>
      </c>
      <c r="E37" s="592">
        <v>0</v>
      </c>
      <c r="F37" s="593">
        <f t="shared" si="2"/>
        <v>0</v>
      </c>
      <c r="G37" s="592">
        <v>0</v>
      </c>
      <c r="H37" s="592">
        <v>0</v>
      </c>
      <c r="I37" s="832">
        <f t="shared" si="3"/>
        <v>0</v>
      </c>
      <c r="K37" s="596"/>
      <c r="L37" s="591" t="s">
        <v>1092</v>
      </c>
      <c r="M37" s="592">
        <v>0</v>
      </c>
      <c r="N37" s="592">
        <v>0</v>
      </c>
      <c r="O37" s="593">
        <f t="shared" si="0"/>
        <v>0</v>
      </c>
      <c r="P37" s="592">
        <v>0</v>
      </c>
      <c r="Q37" s="592">
        <v>0</v>
      </c>
      <c r="R37" s="594">
        <f t="shared" si="1"/>
        <v>0</v>
      </c>
    </row>
    <row r="38" spans="2:18" s="595" customFormat="1" ht="15.75">
      <c r="B38" s="833"/>
      <c r="C38" s="591" t="s">
        <v>1091</v>
      </c>
      <c r="D38" s="592">
        <v>0</v>
      </c>
      <c r="E38" s="592">
        <v>0</v>
      </c>
      <c r="F38" s="593">
        <f t="shared" si="2"/>
        <v>0</v>
      </c>
      <c r="G38" s="592">
        <v>0</v>
      </c>
      <c r="H38" s="592">
        <v>0</v>
      </c>
      <c r="I38" s="832">
        <f t="shared" si="3"/>
        <v>0</v>
      </c>
      <c r="K38" s="597"/>
      <c r="L38" s="591" t="s">
        <v>1093</v>
      </c>
      <c r="M38" s="592">
        <v>0</v>
      </c>
      <c r="N38" s="592">
        <v>0</v>
      </c>
      <c r="O38" s="593">
        <f t="shared" si="0"/>
        <v>0</v>
      </c>
      <c r="P38" s="592">
        <v>0</v>
      </c>
      <c r="Q38" s="592">
        <v>0</v>
      </c>
      <c r="R38" s="594">
        <f t="shared" si="1"/>
        <v>0</v>
      </c>
    </row>
    <row r="39" spans="2:18" s="595" customFormat="1" ht="29.25" customHeight="1">
      <c r="B39" s="833"/>
      <c r="C39" s="591" t="s">
        <v>1092</v>
      </c>
      <c r="D39" s="592">
        <v>0</v>
      </c>
      <c r="E39" s="592">
        <v>0</v>
      </c>
      <c r="F39" s="593">
        <f t="shared" si="2"/>
        <v>0</v>
      </c>
      <c r="G39" s="592">
        <v>0</v>
      </c>
      <c r="H39" s="592">
        <v>0</v>
      </c>
      <c r="I39" s="832">
        <f t="shared" si="3"/>
        <v>0</v>
      </c>
      <c r="K39" s="1461" t="s">
        <v>1094</v>
      </c>
      <c r="L39" s="1462"/>
      <c r="M39" s="589">
        <f>SUM(M40:M48)</f>
        <v>0</v>
      </c>
      <c r="N39" s="589">
        <f>SUM(N40:N48)</f>
        <v>0</v>
      </c>
      <c r="O39" s="589">
        <f t="shared" si="0"/>
        <v>0</v>
      </c>
      <c r="P39" s="589">
        <f>SUM(P40:P48)</f>
        <v>0</v>
      </c>
      <c r="Q39" s="589">
        <f>SUM(Q40:Q48)</f>
        <v>0</v>
      </c>
      <c r="R39" s="589">
        <f t="shared" si="1"/>
        <v>0</v>
      </c>
    </row>
    <row r="40" spans="2:18" s="595" customFormat="1" ht="31.5">
      <c r="B40" s="834"/>
      <c r="C40" s="591" t="s">
        <v>1093</v>
      </c>
      <c r="D40" s="592">
        <v>0</v>
      </c>
      <c r="E40" s="592">
        <v>0</v>
      </c>
      <c r="F40" s="593">
        <f t="shared" si="2"/>
        <v>0</v>
      </c>
      <c r="G40" s="592">
        <v>0</v>
      </c>
      <c r="H40" s="592">
        <v>0</v>
      </c>
      <c r="I40" s="832">
        <f t="shared" si="3"/>
        <v>0</v>
      </c>
      <c r="K40" s="590"/>
      <c r="L40" s="600" t="s">
        <v>837</v>
      </c>
      <c r="M40" s="592">
        <v>0</v>
      </c>
      <c r="N40" s="592">
        <v>0</v>
      </c>
      <c r="O40" s="593">
        <f t="shared" si="0"/>
        <v>0</v>
      </c>
      <c r="P40" s="592">
        <v>0</v>
      </c>
      <c r="Q40" s="592">
        <v>0</v>
      </c>
      <c r="R40" s="594">
        <f t="shared" si="1"/>
        <v>0</v>
      </c>
    </row>
    <row r="41" spans="2:18" ht="15.75">
      <c r="B41" s="829" t="s">
        <v>1226</v>
      </c>
      <c r="C41" s="587" t="s">
        <v>1283</v>
      </c>
      <c r="D41" s="589">
        <f>SUM(D42:D50)</f>
        <v>0</v>
      </c>
      <c r="E41" s="589">
        <f>SUM(E42:E50)</f>
        <v>0</v>
      </c>
      <c r="F41" s="589">
        <f t="shared" si="2"/>
        <v>0</v>
      </c>
      <c r="G41" s="589">
        <f>SUM(G42:G50)</f>
        <v>0</v>
      </c>
      <c r="H41" s="589">
        <f>SUM(H42:H50)</f>
        <v>0</v>
      </c>
      <c r="I41" s="830">
        <f>F41-G41</f>
        <v>0</v>
      </c>
      <c r="K41" s="596"/>
      <c r="L41" s="600" t="s">
        <v>1095</v>
      </c>
      <c r="M41" s="592">
        <v>0</v>
      </c>
      <c r="N41" s="592">
        <v>0</v>
      </c>
      <c r="O41" s="593">
        <f t="shared" si="0"/>
        <v>0</v>
      </c>
      <c r="P41" s="592">
        <v>0</v>
      </c>
      <c r="Q41" s="592">
        <v>0</v>
      </c>
      <c r="R41" s="594">
        <f t="shared" si="1"/>
        <v>0</v>
      </c>
    </row>
    <row r="42" spans="2:18" s="595" customFormat="1" ht="15.75">
      <c r="B42" s="831"/>
      <c r="C42" s="591" t="s">
        <v>837</v>
      </c>
      <c r="D42" s="592">
        <v>0</v>
      </c>
      <c r="E42" s="592">
        <v>0</v>
      </c>
      <c r="F42" s="593">
        <f t="shared" si="2"/>
        <v>0</v>
      </c>
      <c r="G42" s="592">
        <v>0</v>
      </c>
      <c r="H42" s="592">
        <v>0</v>
      </c>
      <c r="I42" s="832">
        <f t="shared" si="3"/>
        <v>0</v>
      </c>
      <c r="K42" s="596"/>
      <c r="L42" s="600" t="s">
        <v>967</v>
      </c>
      <c r="M42" s="592">
        <v>0</v>
      </c>
      <c r="N42" s="592">
        <v>0</v>
      </c>
      <c r="O42" s="593">
        <f t="shared" si="0"/>
        <v>0</v>
      </c>
      <c r="P42" s="592">
        <v>0</v>
      </c>
      <c r="Q42" s="592">
        <v>0</v>
      </c>
      <c r="R42" s="594">
        <f t="shared" si="1"/>
        <v>0</v>
      </c>
    </row>
    <row r="43" spans="2:18" s="595" customFormat="1" ht="15.75">
      <c r="B43" s="833"/>
      <c r="C43" s="591" t="s">
        <v>1095</v>
      </c>
      <c r="D43" s="592">
        <v>0</v>
      </c>
      <c r="E43" s="592">
        <v>0</v>
      </c>
      <c r="F43" s="593">
        <f t="shared" si="2"/>
        <v>0</v>
      </c>
      <c r="G43" s="592">
        <v>0</v>
      </c>
      <c r="H43" s="592">
        <v>0</v>
      </c>
      <c r="I43" s="832">
        <f t="shared" si="3"/>
        <v>0</v>
      </c>
      <c r="K43" s="596"/>
      <c r="L43" s="600" t="s">
        <v>843</v>
      </c>
      <c r="M43" s="592">
        <v>0</v>
      </c>
      <c r="N43" s="592">
        <v>0</v>
      </c>
      <c r="O43" s="593">
        <f t="shared" si="0"/>
        <v>0</v>
      </c>
      <c r="P43" s="592">
        <v>0</v>
      </c>
      <c r="Q43" s="592">
        <v>0</v>
      </c>
      <c r="R43" s="594">
        <f t="shared" si="1"/>
        <v>0</v>
      </c>
    </row>
    <row r="44" spans="2:18" s="595" customFormat="1" ht="15.75">
      <c r="B44" s="833"/>
      <c r="C44" s="591" t="s">
        <v>967</v>
      </c>
      <c r="D44" s="592">
        <v>0</v>
      </c>
      <c r="E44" s="592">
        <v>0</v>
      </c>
      <c r="F44" s="593">
        <f t="shared" si="2"/>
        <v>0</v>
      </c>
      <c r="G44" s="592">
        <v>0</v>
      </c>
      <c r="H44" s="592">
        <v>0</v>
      </c>
      <c r="I44" s="832">
        <f t="shared" si="3"/>
        <v>0</v>
      </c>
      <c r="K44" s="596"/>
      <c r="L44" s="600" t="s">
        <v>845</v>
      </c>
      <c r="M44" s="592">
        <v>0</v>
      </c>
      <c r="N44" s="592">
        <v>0</v>
      </c>
      <c r="O44" s="593">
        <f t="shared" si="0"/>
        <v>0</v>
      </c>
      <c r="P44" s="592">
        <v>0</v>
      </c>
      <c r="Q44" s="592">
        <v>0</v>
      </c>
      <c r="R44" s="594">
        <f t="shared" si="1"/>
        <v>0</v>
      </c>
    </row>
    <row r="45" spans="2:18" s="595" customFormat="1" ht="31.5">
      <c r="B45" s="833"/>
      <c r="C45" s="591" t="s">
        <v>843</v>
      </c>
      <c r="D45" s="592">
        <v>0</v>
      </c>
      <c r="E45" s="592">
        <v>0</v>
      </c>
      <c r="F45" s="593">
        <f t="shared" si="2"/>
        <v>0</v>
      </c>
      <c r="G45" s="592">
        <v>0</v>
      </c>
      <c r="H45" s="592">
        <v>0</v>
      </c>
      <c r="I45" s="832">
        <f t="shared" si="3"/>
        <v>0</v>
      </c>
      <c r="K45" s="596"/>
      <c r="L45" s="600" t="s">
        <v>1412</v>
      </c>
      <c r="M45" s="592">
        <v>0</v>
      </c>
      <c r="N45" s="592">
        <v>0</v>
      </c>
      <c r="O45" s="593">
        <f t="shared" si="0"/>
        <v>0</v>
      </c>
      <c r="P45" s="592">
        <v>0</v>
      </c>
      <c r="Q45" s="592">
        <v>0</v>
      </c>
      <c r="R45" s="594">
        <f t="shared" si="1"/>
        <v>0</v>
      </c>
    </row>
    <row r="46" spans="2:18" s="595" customFormat="1" ht="15.75">
      <c r="B46" s="833"/>
      <c r="C46" s="591" t="s">
        <v>845</v>
      </c>
      <c r="D46" s="592">
        <v>0</v>
      </c>
      <c r="E46" s="592">
        <v>0</v>
      </c>
      <c r="F46" s="593">
        <f t="shared" si="2"/>
        <v>0</v>
      </c>
      <c r="G46" s="592">
        <v>0</v>
      </c>
      <c r="H46" s="592">
        <v>0</v>
      </c>
      <c r="I46" s="832">
        <f t="shared" si="3"/>
        <v>0</v>
      </c>
      <c r="K46" s="596"/>
      <c r="L46" s="600" t="s">
        <v>847</v>
      </c>
      <c r="M46" s="592">
        <v>0</v>
      </c>
      <c r="N46" s="592">
        <v>0</v>
      </c>
      <c r="O46" s="593">
        <f t="shared" si="0"/>
        <v>0</v>
      </c>
      <c r="P46" s="592">
        <v>0</v>
      </c>
      <c r="Q46" s="592">
        <v>0</v>
      </c>
      <c r="R46" s="594">
        <f t="shared" si="1"/>
        <v>0</v>
      </c>
    </row>
    <row r="47" spans="2:18" s="595" customFormat="1" ht="15.75">
      <c r="B47" s="833"/>
      <c r="C47" s="591" t="s">
        <v>1284</v>
      </c>
      <c r="D47" s="592">
        <v>0</v>
      </c>
      <c r="E47" s="592">
        <v>0</v>
      </c>
      <c r="F47" s="593">
        <f t="shared" si="2"/>
        <v>0</v>
      </c>
      <c r="G47" s="592">
        <v>0</v>
      </c>
      <c r="H47" s="592">
        <v>0</v>
      </c>
      <c r="I47" s="832">
        <f t="shared" si="3"/>
        <v>0</v>
      </c>
      <c r="K47" s="596"/>
      <c r="L47" s="600" t="s">
        <v>849</v>
      </c>
      <c r="M47" s="592">
        <v>0</v>
      </c>
      <c r="N47" s="592">
        <v>0</v>
      </c>
      <c r="O47" s="593">
        <f t="shared" si="0"/>
        <v>0</v>
      </c>
      <c r="P47" s="592">
        <v>0</v>
      </c>
      <c r="Q47" s="592">
        <v>0</v>
      </c>
      <c r="R47" s="594">
        <f t="shared" si="1"/>
        <v>0</v>
      </c>
    </row>
    <row r="48" spans="2:18" s="595" customFormat="1" ht="15.75">
      <c r="B48" s="833"/>
      <c r="C48" s="591" t="s">
        <v>847</v>
      </c>
      <c r="D48" s="592">
        <v>0</v>
      </c>
      <c r="E48" s="592">
        <v>0</v>
      </c>
      <c r="F48" s="593">
        <f t="shared" si="2"/>
        <v>0</v>
      </c>
      <c r="G48" s="592">
        <v>0</v>
      </c>
      <c r="H48" s="592">
        <v>0</v>
      </c>
      <c r="I48" s="832">
        <f t="shared" si="3"/>
        <v>0</v>
      </c>
      <c r="K48" s="597"/>
      <c r="L48" s="600" t="s">
        <v>850</v>
      </c>
      <c r="M48" s="592">
        <v>0</v>
      </c>
      <c r="N48" s="592">
        <v>0</v>
      </c>
      <c r="O48" s="593">
        <f t="shared" si="0"/>
        <v>0</v>
      </c>
      <c r="P48" s="592">
        <v>0</v>
      </c>
      <c r="Q48" s="592">
        <v>0</v>
      </c>
      <c r="R48" s="594">
        <f t="shared" si="1"/>
        <v>0</v>
      </c>
    </row>
    <row r="49" spans="2:18" s="595" customFormat="1" ht="15.75">
      <c r="B49" s="833"/>
      <c r="C49" s="591" t="s">
        <v>849</v>
      </c>
      <c r="D49" s="592">
        <v>0</v>
      </c>
      <c r="E49" s="592">
        <v>0</v>
      </c>
      <c r="F49" s="593">
        <f t="shared" si="2"/>
        <v>0</v>
      </c>
      <c r="G49" s="592">
        <v>0</v>
      </c>
      <c r="H49" s="592">
        <v>0</v>
      </c>
      <c r="I49" s="832">
        <f t="shared" si="3"/>
        <v>0</v>
      </c>
      <c r="K49" s="598" t="s">
        <v>1096</v>
      </c>
      <c r="L49" s="603"/>
      <c r="M49" s="589">
        <f>SUM(M50:M58)</f>
        <v>0</v>
      </c>
      <c r="N49" s="589">
        <f>SUM(N50:N58)</f>
        <v>0</v>
      </c>
      <c r="O49" s="589">
        <f t="shared" si="0"/>
        <v>0</v>
      </c>
      <c r="P49" s="589">
        <f>SUM(P50:P58)</f>
        <v>0</v>
      </c>
      <c r="Q49" s="589">
        <f>SUM(Q50:Q58)</f>
        <v>0</v>
      </c>
      <c r="R49" s="589">
        <f t="shared" si="1"/>
        <v>0</v>
      </c>
    </row>
    <row r="50" spans="2:18" s="595" customFormat="1" ht="15.75">
      <c r="B50" s="834"/>
      <c r="C50" s="591" t="s">
        <v>850</v>
      </c>
      <c r="D50" s="592">
        <v>0</v>
      </c>
      <c r="E50" s="592">
        <v>0</v>
      </c>
      <c r="F50" s="593">
        <f t="shared" si="2"/>
        <v>0</v>
      </c>
      <c r="G50" s="592">
        <v>0</v>
      </c>
      <c r="H50" s="592">
        <v>0</v>
      </c>
      <c r="I50" s="832">
        <f t="shared" si="3"/>
        <v>0</v>
      </c>
      <c r="K50" s="590"/>
      <c r="L50" s="604" t="s">
        <v>1097</v>
      </c>
      <c r="M50" s="592">
        <v>0</v>
      </c>
      <c r="N50" s="592">
        <v>0</v>
      </c>
      <c r="O50" s="593">
        <f t="shared" si="0"/>
        <v>0</v>
      </c>
      <c r="P50" s="592">
        <v>0</v>
      </c>
      <c r="Q50" s="592">
        <v>0</v>
      </c>
      <c r="R50" s="594">
        <f t="shared" si="1"/>
        <v>0</v>
      </c>
    </row>
    <row r="51" spans="2:18" ht="15.75">
      <c r="B51" s="829" t="s">
        <v>1227</v>
      </c>
      <c r="C51" s="603" t="s">
        <v>1285</v>
      </c>
      <c r="D51" s="589">
        <f>SUM(D52:D60)</f>
        <v>0</v>
      </c>
      <c r="E51" s="589">
        <f>SUM(E52:E60)</f>
        <v>0</v>
      </c>
      <c r="F51" s="589">
        <f t="shared" si="2"/>
        <v>0</v>
      </c>
      <c r="G51" s="589">
        <f>SUM(G52:G60)</f>
        <v>0</v>
      </c>
      <c r="H51" s="589">
        <f>SUM(H52:H60)</f>
        <v>0</v>
      </c>
      <c r="I51" s="830">
        <f>F51-G51</f>
        <v>0</v>
      </c>
      <c r="K51" s="596"/>
      <c r="L51" s="604" t="s">
        <v>1098</v>
      </c>
      <c r="M51" s="592">
        <v>0</v>
      </c>
      <c r="N51" s="592">
        <v>0</v>
      </c>
      <c r="O51" s="593">
        <f t="shared" si="0"/>
        <v>0</v>
      </c>
      <c r="P51" s="592">
        <v>0</v>
      </c>
      <c r="Q51" s="592">
        <v>0</v>
      </c>
      <c r="R51" s="594">
        <f t="shared" si="1"/>
        <v>0</v>
      </c>
    </row>
    <row r="52" spans="2:18" s="595" customFormat="1" ht="15.75">
      <c r="B52" s="831"/>
      <c r="C52" s="604" t="s">
        <v>1097</v>
      </c>
      <c r="D52" s="592">
        <v>0</v>
      </c>
      <c r="E52" s="592">
        <v>0</v>
      </c>
      <c r="F52" s="593">
        <f t="shared" si="2"/>
        <v>0</v>
      </c>
      <c r="G52" s="592">
        <v>0</v>
      </c>
      <c r="H52" s="592">
        <v>0</v>
      </c>
      <c r="I52" s="832">
        <f t="shared" si="3"/>
        <v>0</v>
      </c>
      <c r="K52" s="596"/>
      <c r="L52" s="604" t="s">
        <v>1099</v>
      </c>
      <c r="M52" s="592">
        <v>0</v>
      </c>
      <c r="N52" s="592">
        <v>0</v>
      </c>
      <c r="O52" s="593">
        <f t="shared" si="0"/>
        <v>0</v>
      </c>
      <c r="P52" s="592">
        <v>0</v>
      </c>
      <c r="Q52" s="592">
        <v>0</v>
      </c>
      <c r="R52" s="594">
        <f t="shared" si="1"/>
        <v>0</v>
      </c>
    </row>
    <row r="53" spans="2:18" s="595" customFormat="1" ht="15.75">
      <c r="B53" s="833"/>
      <c r="C53" s="604" t="s">
        <v>1098</v>
      </c>
      <c r="D53" s="592">
        <v>0</v>
      </c>
      <c r="E53" s="592">
        <v>0</v>
      </c>
      <c r="F53" s="593">
        <f t="shared" si="2"/>
        <v>0</v>
      </c>
      <c r="G53" s="592">
        <v>0</v>
      </c>
      <c r="H53" s="592">
        <v>0</v>
      </c>
      <c r="I53" s="832">
        <f t="shared" si="3"/>
        <v>0</v>
      </c>
      <c r="K53" s="596"/>
      <c r="L53" s="604" t="s">
        <v>1100</v>
      </c>
      <c r="M53" s="592">
        <v>0</v>
      </c>
      <c r="N53" s="592">
        <v>0</v>
      </c>
      <c r="O53" s="593">
        <f t="shared" si="0"/>
        <v>0</v>
      </c>
      <c r="P53" s="592">
        <v>0</v>
      </c>
      <c r="Q53" s="592">
        <v>0</v>
      </c>
      <c r="R53" s="594">
        <f t="shared" si="1"/>
        <v>0</v>
      </c>
    </row>
    <row r="54" spans="2:18" s="595" customFormat="1" ht="15.75">
      <c r="B54" s="833"/>
      <c r="C54" s="604" t="s">
        <v>1099</v>
      </c>
      <c r="D54" s="592">
        <v>0</v>
      </c>
      <c r="E54" s="592">
        <v>0</v>
      </c>
      <c r="F54" s="593">
        <f t="shared" si="2"/>
        <v>0</v>
      </c>
      <c r="G54" s="592">
        <v>0</v>
      </c>
      <c r="H54" s="592">
        <v>0</v>
      </c>
      <c r="I54" s="832">
        <f t="shared" si="3"/>
        <v>0</v>
      </c>
      <c r="K54" s="596"/>
      <c r="L54" s="604" t="s">
        <v>1101</v>
      </c>
      <c r="M54" s="592">
        <v>0</v>
      </c>
      <c r="N54" s="592">
        <v>0</v>
      </c>
      <c r="O54" s="593">
        <f t="shared" si="0"/>
        <v>0</v>
      </c>
      <c r="P54" s="592">
        <v>0</v>
      </c>
      <c r="Q54" s="592">
        <v>0</v>
      </c>
      <c r="R54" s="594">
        <f t="shared" si="1"/>
        <v>0</v>
      </c>
    </row>
    <row r="55" spans="2:18" s="595" customFormat="1" ht="15.75">
      <c r="B55" s="833"/>
      <c r="C55" s="604" t="s">
        <v>1100</v>
      </c>
      <c r="D55" s="592">
        <v>0</v>
      </c>
      <c r="E55" s="592">
        <v>0</v>
      </c>
      <c r="F55" s="593">
        <f t="shared" si="2"/>
        <v>0</v>
      </c>
      <c r="G55" s="592">
        <v>0</v>
      </c>
      <c r="H55" s="592">
        <v>0</v>
      </c>
      <c r="I55" s="832">
        <f t="shared" si="3"/>
        <v>0</v>
      </c>
      <c r="K55" s="596"/>
      <c r="L55" s="604" t="s">
        <v>1102</v>
      </c>
      <c r="M55" s="592">
        <v>0</v>
      </c>
      <c r="N55" s="592">
        <v>0</v>
      </c>
      <c r="O55" s="593">
        <f t="shared" si="0"/>
        <v>0</v>
      </c>
      <c r="P55" s="592">
        <v>0</v>
      </c>
      <c r="Q55" s="592">
        <v>0</v>
      </c>
      <c r="R55" s="594">
        <f t="shared" si="1"/>
        <v>0</v>
      </c>
    </row>
    <row r="56" spans="2:18" s="595" customFormat="1" ht="15.75">
      <c r="B56" s="833"/>
      <c r="C56" s="604" t="s">
        <v>1101</v>
      </c>
      <c r="D56" s="592">
        <v>0</v>
      </c>
      <c r="E56" s="592">
        <v>0</v>
      </c>
      <c r="F56" s="593">
        <f t="shared" si="2"/>
        <v>0</v>
      </c>
      <c r="G56" s="592">
        <v>0</v>
      </c>
      <c r="H56" s="592">
        <v>0</v>
      </c>
      <c r="I56" s="832">
        <f t="shared" si="3"/>
        <v>0</v>
      </c>
      <c r="K56" s="596"/>
      <c r="L56" s="604" t="s">
        <v>1103</v>
      </c>
      <c r="M56" s="592">
        <v>0</v>
      </c>
      <c r="N56" s="592">
        <v>0</v>
      </c>
      <c r="O56" s="593">
        <f t="shared" si="0"/>
        <v>0</v>
      </c>
      <c r="P56" s="592">
        <v>0</v>
      </c>
      <c r="Q56" s="592">
        <v>0</v>
      </c>
      <c r="R56" s="594">
        <f t="shared" si="1"/>
        <v>0</v>
      </c>
    </row>
    <row r="57" spans="2:18" s="595" customFormat="1" ht="15.75">
      <c r="B57" s="833"/>
      <c r="C57" s="604" t="s">
        <v>1102</v>
      </c>
      <c r="D57" s="592">
        <v>0</v>
      </c>
      <c r="E57" s="592">
        <v>0</v>
      </c>
      <c r="F57" s="593">
        <f t="shared" si="2"/>
        <v>0</v>
      </c>
      <c r="G57" s="592">
        <v>0</v>
      </c>
      <c r="H57" s="592">
        <v>0</v>
      </c>
      <c r="I57" s="832">
        <f t="shared" si="3"/>
        <v>0</v>
      </c>
      <c r="K57" s="596"/>
      <c r="L57" s="604" t="s">
        <v>1104</v>
      </c>
      <c r="M57" s="592">
        <v>0</v>
      </c>
      <c r="N57" s="592">
        <v>0</v>
      </c>
      <c r="O57" s="593">
        <f t="shared" si="0"/>
        <v>0</v>
      </c>
      <c r="P57" s="592">
        <v>0</v>
      </c>
      <c r="Q57" s="592">
        <v>0</v>
      </c>
      <c r="R57" s="594">
        <f t="shared" si="1"/>
        <v>0</v>
      </c>
    </row>
    <row r="58" spans="2:18" s="595" customFormat="1" ht="15.75">
      <c r="B58" s="833"/>
      <c r="C58" s="604" t="s">
        <v>1103</v>
      </c>
      <c r="D58" s="592">
        <v>0</v>
      </c>
      <c r="E58" s="592">
        <v>0</v>
      </c>
      <c r="F58" s="593">
        <f t="shared" si="2"/>
        <v>0</v>
      </c>
      <c r="G58" s="592">
        <v>0</v>
      </c>
      <c r="H58" s="592">
        <v>0</v>
      </c>
      <c r="I58" s="832">
        <f t="shared" si="3"/>
        <v>0</v>
      </c>
      <c r="K58" s="597"/>
      <c r="L58" s="604" t="s">
        <v>1030</v>
      </c>
      <c r="M58" s="592">
        <v>0</v>
      </c>
      <c r="N58" s="592">
        <v>0</v>
      </c>
      <c r="O58" s="593">
        <f t="shared" si="0"/>
        <v>0</v>
      </c>
      <c r="P58" s="592">
        <v>0</v>
      </c>
      <c r="Q58" s="592">
        <v>0</v>
      </c>
      <c r="R58" s="594">
        <f t="shared" si="1"/>
        <v>0</v>
      </c>
    </row>
    <row r="59" spans="2:18" s="595" customFormat="1" ht="15.75">
      <c r="B59" s="833"/>
      <c r="C59" s="604" t="s">
        <v>1104</v>
      </c>
      <c r="D59" s="592">
        <v>0</v>
      </c>
      <c r="E59" s="592">
        <v>0</v>
      </c>
      <c r="F59" s="593">
        <f t="shared" si="2"/>
        <v>0</v>
      </c>
      <c r="G59" s="592">
        <v>0</v>
      </c>
      <c r="H59" s="592">
        <v>0</v>
      </c>
      <c r="I59" s="832">
        <f t="shared" si="3"/>
        <v>0</v>
      </c>
      <c r="K59" s="605" t="s">
        <v>804</v>
      </c>
      <c r="L59" s="606"/>
      <c r="M59" s="589">
        <f>SUM(M60:M62)</f>
        <v>0</v>
      </c>
      <c r="N59" s="589">
        <f>SUM(N60:N62)</f>
        <v>0</v>
      </c>
      <c r="O59" s="589">
        <f t="shared" si="0"/>
        <v>0</v>
      </c>
      <c r="P59" s="589">
        <f>SUM(P60:P62)</f>
        <v>0</v>
      </c>
      <c r="Q59" s="589">
        <f>SUM(Q60:Q62)</f>
        <v>0</v>
      </c>
      <c r="R59" s="589">
        <f t="shared" si="1"/>
        <v>0</v>
      </c>
    </row>
    <row r="60" spans="2:18" s="595" customFormat="1" ht="15.75">
      <c r="B60" s="834"/>
      <c r="C60" s="604" t="s">
        <v>1030</v>
      </c>
      <c r="D60" s="592">
        <v>0</v>
      </c>
      <c r="E60" s="592">
        <v>0</v>
      </c>
      <c r="F60" s="593">
        <f t="shared" si="2"/>
        <v>0</v>
      </c>
      <c r="G60" s="592">
        <v>0</v>
      </c>
      <c r="H60" s="592">
        <v>0</v>
      </c>
      <c r="I60" s="832">
        <f t="shared" si="3"/>
        <v>0</v>
      </c>
      <c r="K60" s="590"/>
      <c r="L60" s="607" t="s">
        <v>1105</v>
      </c>
      <c r="M60" s="592">
        <v>0</v>
      </c>
      <c r="N60" s="592">
        <v>0</v>
      </c>
      <c r="O60" s="593">
        <f t="shared" si="0"/>
        <v>0</v>
      </c>
      <c r="P60" s="592">
        <v>0</v>
      </c>
      <c r="Q60" s="592">
        <v>0</v>
      </c>
      <c r="R60" s="594">
        <f t="shared" si="1"/>
        <v>0</v>
      </c>
    </row>
    <row r="61" spans="2:18" ht="15.75">
      <c r="B61" s="838" t="s">
        <v>1228</v>
      </c>
      <c r="C61" s="606" t="s">
        <v>1286</v>
      </c>
      <c r="D61" s="589">
        <f>SUM(D62:D64)</f>
        <v>0</v>
      </c>
      <c r="E61" s="589">
        <f>SUM(E62:E64)</f>
        <v>0</v>
      </c>
      <c r="F61" s="589">
        <f t="shared" si="2"/>
        <v>0</v>
      </c>
      <c r="G61" s="589">
        <f>SUM(G62:G64)</f>
        <v>0</v>
      </c>
      <c r="H61" s="589">
        <f>SUM(H62:H64)</f>
        <v>0</v>
      </c>
      <c r="I61" s="830">
        <f t="shared" si="3"/>
        <v>0</v>
      </c>
      <c r="K61" s="596"/>
      <c r="L61" s="607" t="s">
        <v>1106</v>
      </c>
      <c r="M61" s="592">
        <v>0</v>
      </c>
      <c r="N61" s="592">
        <v>0</v>
      </c>
      <c r="O61" s="593">
        <f t="shared" si="0"/>
        <v>0</v>
      </c>
      <c r="P61" s="592">
        <v>0</v>
      </c>
      <c r="Q61" s="592">
        <v>0</v>
      </c>
      <c r="R61" s="594">
        <f t="shared" si="1"/>
        <v>0</v>
      </c>
    </row>
    <row r="62" spans="2:18" s="595" customFormat="1" ht="15.75">
      <c r="B62" s="831"/>
      <c r="C62" s="607" t="s">
        <v>1105</v>
      </c>
      <c r="D62" s="592">
        <v>0</v>
      </c>
      <c r="E62" s="592">
        <v>0</v>
      </c>
      <c r="F62" s="593">
        <f t="shared" si="2"/>
        <v>0</v>
      </c>
      <c r="G62" s="592">
        <v>0</v>
      </c>
      <c r="H62" s="592">
        <v>0</v>
      </c>
      <c r="I62" s="832">
        <f t="shared" si="3"/>
        <v>0</v>
      </c>
      <c r="K62" s="596"/>
      <c r="L62" s="607" t="s">
        <v>1107</v>
      </c>
      <c r="M62" s="592">
        <v>0</v>
      </c>
      <c r="N62" s="592">
        <v>0</v>
      </c>
      <c r="O62" s="593">
        <f t="shared" si="0"/>
        <v>0</v>
      </c>
      <c r="P62" s="592">
        <v>0</v>
      </c>
      <c r="Q62" s="592">
        <v>0</v>
      </c>
      <c r="R62" s="594">
        <f t="shared" si="1"/>
        <v>0</v>
      </c>
    </row>
    <row r="63" spans="2:18" s="595" customFormat="1" ht="15.75">
      <c r="B63" s="833"/>
      <c r="C63" s="607" t="s">
        <v>1106</v>
      </c>
      <c r="D63" s="592">
        <v>0</v>
      </c>
      <c r="E63" s="592">
        <v>0</v>
      </c>
      <c r="F63" s="593">
        <f t="shared" si="2"/>
        <v>0</v>
      </c>
      <c r="G63" s="592">
        <v>0</v>
      </c>
      <c r="H63" s="592">
        <v>0</v>
      </c>
      <c r="I63" s="832">
        <f t="shared" si="3"/>
        <v>0</v>
      </c>
      <c r="K63" s="608" t="s">
        <v>1108</v>
      </c>
      <c r="L63" s="588"/>
      <c r="M63" s="589">
        <f>SUM(M64:M70)</f>
        <v>0</v>
      </c>
      <c r="N63" s="589">
        <f>SUM(N64:N70)</f>
        <v>0</v>
      </c>
      <c r="O63" s="589">
        <f t="shared" si="0"/>
        <v>0</v>
      </c>
      <c r="P63" s="589">
        <f>SUM(P64:P70)</f>
        <v>0</v>
      </c>
      <c r="Q63" s="589">
        <f>SUM(Q64:Q70)</f>
        <v>0</v>
      </c>
      <c r="R63" s="589">
        <f t="shared" si="1"/>
        <v>0</v>
      </c>
    </row>
    <row r="64" spans="2:18" s="595" customFormat="1" ht="31.5">
      <c r="B64" s="833"/>
      <c r="C64" s="607" t="s">
        <v>1107</v>
      </c>
      <c r="D64" s="592">
        <v>0</v>
      </c>
      <c r="E64" s="592">
        <v>0</v>
      </c>
      <c r="F64" s="593">
        <f t="shared" si="2"/>
        <v>0</v>
      </c>
      <c r="G64" s="592">
        <v>0</v>
      </c>
      <c r="H64" s="592">
        <v>0</v>
      </c>
      <c r="I64" s="832">
        <f t="shared" si="3"/>
        <v>0</v>
      </c>
      <c r="K64" s="596"/>
      <c r="L64" s="600" t="s">
        <v>1109</v>
      </c>
      <c r="M64" s="592">
        <v>0</v>
      </c>
      <c r="N64" s="592">
        <v>0</v>
      </c>
      <c r="O64" s="593">
        <f t="shared" si="0"/>
        <v>0</v>
      </c>
      <c r="P64" s="592">
        <v>0</v>
      </c>
      <c r="Q64" s="592">
        <v>0</v>
      </c>
      <c r="R64" s="594">
        <f t="shared" si="1"/>
        <v>0</v>
      </c>
    </row>
    <row r="65" spans="2:18" ht="15.75">
      <c r="B65" s="839" t="s">
        <v>1229</v>
      </c>
      <c r="C65" s="603" t="s">
        <v>1287</v>
      </c>
      <c r="D65" s="589">
        <f>SUM(D66:D72)</f>
        <v>0</v>
      </c>
      <c r="E65" s="589">
        <f>SUM(E66:E72)</f>
        <v>0</v>
      </c>
      <c r="F65" s="589">
        <f t="shared" si="2"/>
        <v>0</v>
      </c>
      <c r="G65" s="589">
        <f>SUM(G66:G72)</f>
        <v>0</v>
      </c>
      <c r="H65" s="589">
        <f>SUM(H66:H72)</f>
        <v>0</v>
      </c>
      <c r="I65" s="830">
        <f t="shared" si="3"/>
        <v>0</v>
      </c>
      <c r="K65" s="596"/>
      <c r="L65" s="600" t="s">
        <v>1110</v>
      </c>
      <c r="M65" s="592">
        <v>0</v>
      </c>
      <c r="N65" s="592">
        <v>0</v>
      </c>
      <c r="O65" s="593">
        <f t="shared" si="0"/>
        <v>0</v>
      </c>
      <c r="P65" s="592">
        <v>0</v>
      </c>
      <c r="Q65" s="592">
        <v>0</v>
      </c>
      <c r="R65" s="594">
        <f t="shared" si="1"/>
        <v>0</v>
      </c>
    </row>
    <row r="66" spans="2:18" s="595" customFormat="1" ht="15.75">
      <c r="B66" s="833"/>
      <c r="C66" s="591" t="s">
        <v>1109</v>
      </c>
      <c r="D66" s="592">
        <v>0</v>
      </c>
      <c r="E66" s="592">
        <v>0</v>
      </c>
      <c r="F66" s="593">
        <f t="shared" si="2"/>
        <v>0</v>
      </c>
      <c r="G66" s="592">
        <v>0</v>
      </c>
      <c r="H66" s="592">
        <v>0</v>
      </c>
      <c r="I66" s="832">
        <f t="shared" si="3"/>
        <v>0</v>
      </c>
      <c r="K66" s="596"/>
      <c r="L66" s="600" t="s">
        <v>1111</v>
      </c>
      <c r="M66" s="592">
        <v>0</v>
      </c>
      <c r="N66" s="592">
        <v>0</v>
      </c>
      <c r="O66" s="593">
        <f t="shared" si="0"/>
        <v>0</v>
      </c>
      <c r="P66" s="592">
        <v>0</v>
      </c>
      <c r="Q66" s="592">
        <v>0</v>
      </c>
      <c r="R66" s="594">
        <f t="shared" si="1"/>
        <v>0</v>
      </c>
    </row>
    <row r="67" spans="2:18" s="595" customFormat="1" ht="15.75">
      <c r="B67" s="833"/>
      <c r="C67" s="591" t="s">
        <v>1110</v>
      </c>
      <c r="D67" s="592">
        <v>0</v>
      </c>
      <c r="E67" s="592">
        <v>0</v>
      </c>
      <c r="F67" s="593">
        <f t="shared" si="2"/>
        <v>0</v>
      </c>
      <c r="G67" s="592">
        <v>0</v>
      </c>
      <c r="H67" s="592">
        <v>0</v>
      </c>
      <c r="I67" s="832">
        <f t="shared" si="3"/>
        <v>0</v>
      </c>
      <c r="K67" s="596"/>
      <c r="L67" s="600" t="s">
        <v>1112</v>
      </c>
      <c r="M67" s="592">
        <v>0</v>
      </c>
      <c r="N67" s="592">
        <v>0</v>
      </c>
      <c r="O67" s="593">
        <f t="shared" si="0"/>
        <v>0</v>
      </c>
      <c r="P67" s="592">
        <v>0</v>
      </c>
      <c r="Q67" s="592">
        <v>0</v>
      </c>
      <c r="R67" s="594">
        <f t="shared" si="1"/>
        <v>0</v>
      </c>
    </row>
    <row r="68" spans="2:18" s="595" customFormat="1" ht="31.5">
      <c r="B68" s="833"/>
      <c r="C68" s="591" t="s">
        <v>1111</v>
      </c>
      <c r="D68" s="592">
        <v>0</v>
      </c>
      <c r="E68" s="592">
        <v>0</v>
      </c>
      <c r="F68" s="593">
        <f t="shared" si="2"/>
        <v>0</v>
      </c>
      <c r="G68" s="592">
        <v>0</v>
      </c>
      <c r="H68" s="592">
        <v>0</v>
      </c>
      <c r="I68" s="832">
        <f t="shared" si="3"/>
        <v>0</v>
      </c>
      <c r="K68" s="596"/>
      <c r="L68" s="600" t="s">
        <v>1113</v>
      </c>
      <c r="M68" s="592">
        <v>0</v>
      </c>
      <c r="N68" s="592">
        <v>0</v>
      </c>
      <c r="O68" s="593">
        <f t="shared" si="0"/>
        <v>0</v>
      </c>
      <c r="P68" s="592">
        <v>0</v>
      </c>
      <c r="Q68" s="592">
        <v>0</v>
      </c>
      <c r="R68" s="594">
        <f t="shared" si="1"/>
        <v>0</v>
      </c>
    </row>
    <row r="69" spans="2:18" s="595" customFormat="1" ht="15.75">
      <c r="B69" s="833"/>
      <c r="C69" s="591" t="s">
        <v>1112</v>
      </c>
      <c r="D69" s="592">
        <v>0</v>
      </c>
      <c r="E69" s="592">
        <v>0</v>
      </c>
      <c r="F69" s="593">
        <f t="shared" si="2"/>
        <v>0</v>
      </c>
      <c r="G69" s="592">
        <v>0</v>
      </c>
      <c r="H69" s="592">
        <v>0</v>
      </c>
      <c r="I69" s="832">
        <f t="shared" si="3"/>
        <v>0</v>
      </c>
      <c r="K69" s="596"/>
      <c r="L69" s="600" t="s">
        <v>1114</v>
      </c>
      <c r="M69" s="592">
        <v>0</v>
      </c>
      <c r="N69" s="592">
        <v>0</v>
      </c>
      <c r="O69" s="593">
        <f t="shared" si="0"/>
        <v>0</v>
      </c>
      <c r="P69" s="592">
        <v>0</v>
      </c>
      <c r="Q69" s="592">
        <v>0</v>
      </c>
      <c r="R69" s="594">
        <f t="shared" si="1"/>
        <v>0</v>
      </c>
    </row>
    <row r="70" spans="2:18" s="595" customFormat="1" ht="31.5">
      <c r="B70" s="833"/>
      <c r="C70" s="591" t="s">
        <v>1113</v>
      </c>
      <c r="D70" s="592">
        <v>0</v>
      </c>
      <c r="E70" s="592">
        <v>0</v>
      </c>
      <c r="F70" s="593">
        <f t="shared" si="2"/>
        <v>0</v>
      </c>
      <c r="G70" s="592">
        <v>0</v>
      </c>
      <c r="H70" s="592">
        <v>0</v>
      </c>
      <c r="I70" s="832">
        <f t="shared" si="3"/>
        <v>0</v>
      </c>
      <c r="K70" s="596"/>
      <c r="L70" s="600" t="s">
        <v>1115</v>
      </c>
      <c r="M70" s="592">
        <v>0</v>
      </c>
      <c r="N70" s="592">
        <v>0</v>
      </c>
      <c r="O70" s="593">
        <f t="shared" si="0"/>
        <v>0</v>
      </c>
      <c r="P70" s="592">
        <v>0</v>
      </c>
      <c r="Q70" s="592">
        <v>0</v>
      </c>
      <c r="R70" s="594">
        <f t="shared" si="1"/>
        <v>0</v>
      </c>
    </row>
    <row r="71" spans="2:18" s="595" customFormat="1" ht="15.75">
      <c r="B71" s="833"/>
      <c r="C71" s="591" t="s">
        <v>1114</v>
      </c>
      <c r="D71" s="592">
        <v>0</v>
      </c>
      <c r="E71" s="592">
        <v>0</v>
      </c>
      <c r="F71" s="593">
        <f t="shared" si="2"/>
        <v>0</v>
      </c>
      <c r="G71" s="592">
        <v>0</v>
      </c>
      <c r="H71" s="592">
        <v>0</v>
      </c>
      <c r="I71" s="832">
        <f t="shared" si="3"/>
        <v>0</v>
      </c>
      <c r="K71" s="606" t="s">
        <v>698</v>
      </c>
      <c r="L71" s="603"/>
      <c r="M71" s="589">
        <f>SUM(M72:M74)</f>
        <v>0</v>
      </c>
      <c r="N71" s="589">
        <f>SUM(N72:N74)</f>
        <v>0</v>
      </c>
      <c r="O71" s="593">
        <f t="shared" si="0"/>
        <v>0</v>
      </c>
      <c r="P71" s="589">
        <f>SUM(P72:P74)</f>
        <v>0</v>
      </c>
      <c r="Q71" s="589">
        <f>SUM(Q72:Q74)</f>
        <v>0</v>
      </c>
      <c r="R71" s="594">
        <f t="shared" si="1"/>
        <v>0</v>
      </c>
    </row>
    <row r="72" spans="2:18" s="595" customFormat="1" ht="15.75">
      <c r="B72" s="834"/>
      <c r="C72" s="591" t="s">
        <v>1115</v>
      </c>
      <c r="D72" s="592">
        <v>0</v>
      </c>
      <c r="E72" s="592">
        <v>0</v>
      </c>
      <c r="F72" s="593">
        <f t="shared" si="2"/>
        <v>0</v>
      </c>
      <c r="G72" s="592">
        <v>0</v>
      </c>
      <c r="H72" s="592">
        <v>0</v>
      </c>
      <c r="I72" s="832">
        <f t="shared" si="3"/>
        <v>0</v>
      </c>
      <c r="K72" s="609"/>
      <c r="L72" s="591" t="s">
        <v>961</v>
      </c>
      <c r="M72" s="592">
        <v>0</v>
      </c>
      <c r="N72" s="592">
        <v>0</v>
      </c>
      <c r="O72" s="593">
        <f t="shared" si="0"/>
        <v>0</v>
      </c>
      <c r="P72" s="592">
        <v>0</v>
      </c>
      <c r="Q72" s="592">
        <v>0</v>
      </c>
      <c r="R72" s="594">
        <f t="shared" si="1"/>
        <v>0</v>
      </c>
    </row>
    <row r="73" spans="2:18" ht="15.75">
      <c r="B73" s="839" t="s">
        <v>1231</v>
      </c>
      <c r="C73" s="603" t="s">
        <v>1288</v>
      </c>
      <c r="D73" s="589">
        <f>SUM(D74:D76)</f>
        <v>0</v>
      </c>
      <c r="E73" s="589">
        <f>SUM(E74:E76)</f>
        <v>0</v>
      </c>
      <c r="F73" s="593">
        <f t="shared" si="2"/>
        <v>0</v>
      </c>
      <c r="G73" s="589">
        <f>SUM(G74:G76)</f>
        <v>0</v>
      </c>
      <c r="H73" s="589">
        <f>SUM(H74:H76)</f>
        <v>0</v>
      </c>
      <c r="I73" s="832">
        <f t="shared" si="3"/>
        <v>0</v>
      </c>
      <c r="K73" s="609"/>
      <c r="L73" s="591" t="s">
        <v>401</v>
      </c>
      <c r="M73" s="592">
        <v>0</v>
      </c>
      <c r="N73" s="592">
        <v>0</v>
      </c>
      <c r="O73" s="593">
        <f t="shared" si="0"/>
        <v>0</v>
      </c>
      <c r="P73" s="592">
        <v>0</v>
      </c>
      <c r="Q73" s="592">
        <v>0</v>
      </c>
      <c r="R73" s="594">
        <f t="shared" si="1"/>
        <v>0</v>
      </c>
    </row>
    <row r="74" spans="2:18" ht="15.75">
      <c r="B74" s="1385"/>
      <c r="C74" s="591" t="s">
        <v>961</v>
      </c>
      <c r="D74" s="592">
        <v>0</v>
      </c>
      <c r="E74" s="592">
        <v>0</v>
      </c>
      <c r="F74" s="593">
        <f t="shared" si="2"/>
        <v>0</v>
      </c>
      <c r="G74" s="592">
        <v>0</v>
      </c>
      <c r="H74" s="592">
        <v>0</v>
      </c>
      <c r="I74" s="832">
        <f t="shared" si="3"/>
        <v>0</v>
      </c>
      <c r="K74" s="609"/>
      <c r="L74" s="591" t="s">
        <v>855</v>
      </c>
      <c r="M74" s="592">
        <v>0</v>
      </c>
      <c r="N74" s="592">
        <v>0</v>
      </c>
      <c r="O74" s="593">
        <f t="shared" si="0"/>
        <v>0</v>
      </c>
      <c r="P74" s="592">
        <v>0</v>
      </c>
      <c r="Q74" s="592">
        <v>0</v>
      </c>
      <c r="R74" s="594">
        <f t="shared" si="1"/>
        <v>0</v>
      </c>
    </row>
    <row r="75" spans="2:18" ht="15.75">
      <c r="B75" s="1386"/>
      <c r="C75" s="591" t="s">
        <v>401</v>
      </c>
      <c r="D75" s="592">
        <v>0</v>
      </c>
      <c r="E75" s="592">
        <v>0</v>
      </c>
      <c r="F75" s="593">
        <f t="shared" si="2"/>
        <v>0</v>
      </c>
      <c r="G75" s="592">
        <v>0</v>
      </c>
      <c r="H75" s="592">
        <v>0</v>
      </c>
      <c r="I75" s="832">
        <f t="shared" si="3"/>
        <v>0</v>
      </c>
      <c r="K75" s="609" t="s">
        <v>1116</v>
      </c>
      <c r="L75" s="603"/>
      <c r="M75" s="589">
        <f>SUM(M76:M82)</f>
        <v>0</v>
      </c>
      <c r="N75" s="589">
        <f>SUM(N76:N82)</f>
        <v>0</v>
      </c>
      <c r="O75" s="589">
        <f t="shared" ref="O75:O84" si="4">M75+N75</f>
        <v>0</v>
      </c>
      <c r="P75" s="589">
        <f>SUM(P76:P82)</f>
        <v>0</v>
      </c>
      <c r="Q75" s="589">
        <f>SUM(Q76:Q82)</f>
        <v>0</v>
      </c>
      <c r="R75" s="589">
        <f t="shared" si="1"/>
        <v>0</v>
      </c>
    </row>
    <row r="76" spans="2:18" ht="15.75">
      <c r="B76" s="1387"/>
      <c r="C76" s="591" t="s">
        <v>855</v>
      </c>
      <c r="D76" s="592">
        <v>0</v>
      </c>
      <c r="E76" s="592">
        <v>0</v>
      </c>
      <c r="F76" s="593">
        <f t="shared" si="2"/>
        <v>0</v>
      </c>
      <c r="G76" s="592">
        <v>0</v>
      </c>
      <c r="H76" s="592">
        <v>0</v>
      </c>
      <c r="I76" s="832">
        <f t="shared" si="3"/>
        <v>0</v>
      </c>
      <c r="K76" s="590"/>
      <c r="L76" s="607" t="s">
        <v>1117</v>
      </c>
      <c r="M76" s="592">
        <v>0</v>
      </c>
      <c r="N76" s="592">
        <v>0</v>
      </c>
      <c r="O76" s="593">
        <f t="shared" si="4"/>
        <v>0</v>
      </c>
      <c r="P76" s="592">
        <v>0</v>
      </c>
      <c r="Q76" s="592">
        <v>0</v>
      </c>
      <c r="R76" s="594">
        <f t="shared" ref="R76:R84" si="5">O76-P76</f>
        <v>0</v>
      </c>
    </row>
    <row r="77" spans="2:18" ht="15.75">
      <c r="B77" s="843" t="s">
        <v>915</v>
      </c>
      <c r="C77" s="603" t="s">
        <v>880</v>
      </c>
      <c r="D77" s="589">
        <f>SUM(D78:D84)</f>
        <v>0</v>
      </c>
      <c r="E77" s="589">
        <f>SUM(E78:E84)</f>
        <v>0</v>
      </c>
      <c r="F77" s="589">
        <f t="shared" ref="F77:F85" si="6">D77+E77</f>
        <v>0</v>
      </c>
      <c r="G77" s="589">
        <f>SUM(G78:G84)</f>
        <v>0</v>
      </c>
      <c r="H77" s="589">
        <f>SUM(H78:H84)</f>
        <v>0</v>
      </c>
      <c r="I77" s="830">
        <f t="shared" si="3"/>
        <v>0</v>
      </c>
      <c r="K77" s="596"/>
      <c r="L77" s="607" t="s">
        <v>1118</v>
      </c>
      <c r="M77" s="592">
        <v>0</v>
      </c>
      <c r="N77" s="592">
        <v>0</v>
      </c>
      <c r="O77" s="593">
        <f t="shared" si="4"/>
        <v>0</v>
      </c>
      <c r="P77" s="592">
        <v>0</v>
      </c>
      <c r="Q77" s="592">
        <v>0</v>
      </c>
      <c r="R77" s="594">
        <f t="shared" si="5"/>
        <v>0</v>
      </c>
    </row>
    <row r="78" spans="2:18" s="595" customFormat="1" ht="15.75">
      <c r="B78" s="831"/>
      <c r="C78" s="607" t="s">
        <v>1117</v>
      </c>
      <c r="D78" s="592">
        <v>0</v>
      </c>
      <c r="E78" s="592">
        <v>0</v>
      </c>
      <c r="F78" s="593">
        <f t="shared" si="6"/>
        <v>0</v>
      </c>
      <c r="G78" s="592">
        <v>0</v>
      </c>
      <c r="H78" s="592">
        <v>0</v>
      </c>
      <c r="I78" s="832">
        <f t="shared" ref="I78:I85" si="7">F78-G78</f>
        <v>0</v>
      </c>
      <c r="K78" s="596"/>
      <c r="L78" s="607" t="s">
        <v>1119</v>
      </c>
      <c r="M78" s="592">
        <v>0</v>
      </c>
      <c r="N78" s="592">
        <v>0</v>
      </c>
      <c r="O78" s="593">
        <f t="shared" si="4"/>
        <v>0</v>
      </c>
      <c r="P78" s="592">
        <v>0</v>
      </c>
      <c r="Q78" s="592">
        <v>0</v>
      </c>
      <c r="R78" s="594">
        <f t="shared" si="5"/>
        <v>0</v>
      </c>
    </row>
    <row r="79" spans="2:18" s="595" customFormat="1" ht="15.75">
      <c r="B79" s="833"/>
      <c r="C79" s="607" t="s">
        <v>1118</v>
      </c>
      <c r="D79" s="592">
        <v>0</v>
      </c>
      <c r="E79" s="592">
        <v>0</v>
      </c>
      <c r="F79" s="593">
        <f t="shared" si="6"/>
        <v>0</v>
      </c>
      <c r="G79" s="592">
        <v>0</v>
      </c>
      <c r="H79" s="592">
        <v>0</v>
      </c>
      <c r="I79" s="832">
        <f t="shared" si="7"/>
        <v>0</v>
      </c>
      <c r="K79" s="596"/>
      <c r="L79" s="607" t="s">
        <v>1120</v>
      </c>
      <c r="M79" s="592">
        <v>0</v>
      </c>
      <c r="N79" s="592">
        <v>0</v>
      </c>
      <c r="O79" s="593">
        <f t="shared" si="4"/>
        <v>0</v>
      </c>
      <c r="P79" s="592">
        <v>0</v>
      </c>
      <c r="Q79" s="592">
        <v>0</v>
      </c>
      <c r="R79" s="594">
        <f t="shared" si="5"/>
        <v>0</v>
      </c>
    </row>
    <row r="80" spans="2:18" s="595" customFormat="1" ht="15.75">
      <c r="B80" s="833"/>
      <c r="C80" s="607" t="s">
        <v>1119</v>
      </c>
      <c r="D80" s="592">
        <v>0</v>
      </c>
      <c r="E80" s="592">
        <v>0</v>
      </c>
      <c r="F80" s="593">
        <f t="shared" si="6"/>
        <v>0</v>
      </c>
      <c r="G80" s="592">
        <v>0</v>
      </c>
      <c r="H80" s="592">
        <v>0</v>
      </c>
      <c r="I80" s="832">
        <f t="shared" si="7"/>
        <v>0</v>
      </c>
      <c r="K80" s="596"/>
      <c r="L80" s="607" t="s">
        <v>1121</v>
      </c>
      <c r="M80" s="592">
        <v>0</v>
      </c>
      <c r="N80" s="592">
        <v>0</v>
      </c>
      <c r="O80" s="593">
        <f t="shared" si="4"/>
        <v>0</v>
      </c>
      <c r="P80" s="592">
        <v>0</v>
      </c>
      <c r="Q80" s="592">
        <v>0</v>
      </c>
      <c r="R80" s="594">
        <f t="shared" si="5"/>
        <v>0</v>
      </c>
    </row>
    <row r="81" spans="2:18" s="595" customFormat="1" ht="15.75">
      <c r="B81" s="833"/>
      <c r="C81" s="607" t="s">
        <v>1120</v>
      </c>
      <c r="D81" s="592">
        <v>0</v>
      </c>
      <c r="E81" s="592">
        <v>0</v>
      </c>
      <c r="F81" s="593">
        <f t="shared" si="6"/>
        <v>0</v>
      </c>
      <c r="G81" s="592">
        <v>0</v>
      </c>
      <c r="H81" s="592">
        <v>0</v>
      </c>
      <c r="I81" s="832">
        <f t="shared" si="7"/>
        <v>0</v>
      </c>
      <c r="K81" s="596"/>
      <c r="L81" s="677" t="s">
        <v>1122</v>
      </c>
      <c r="M81" s="678">
        <v>0</v>
      </c>
      <c r="N81" s="678">
        <v>0</v>
      </c>
      <c r="O81" s="679">
        <f t="shared" si="4"/>
        <v>0</v>
      </c>
      <c r="P81" s="678">
        <v>0</v>
      </c>
      <c r="Q81" s="678">
        <v>0</v>
      </c>
      <c r="R81" s="678">
        <f t="shared" si="5"/>
        <v>0</v>
      </c>
    </row>
    <row r="82" spans="2:18" s="595" customFormat="1" ht="15.75">
      <c r="B82" s="833"/>
      <c r="C82" s="607" t="s">
        <v>1121</v>
      </c>
      <c r="D82" s="592">
        <v>0</v>
      </c>
      <c r="E82" s="592">
        <v>0</v>
      </c>
      <c r="F82" s="593">
        <f t="shared" si="6"/>
        <v>0</v>
      </c>
      <c r="G82" s="592">
        <v>0</v>
      </c>
      <c r="H82" s="592">
        <v>0</v>
      </c>
      <c r="I82" s="832">
        <f t="shared" si="7"/>
        <v>0</v>
      </c>
      <c r="K82" s="597"/>
      <c r="L82" s="607" t="s">
        <v>1123</v>
      </c>
      <c r="M82" s="592">
        <v>0</v>
      </c>
      <c r="N82" s="592">
        <v>0</v>
      </c>
      <c r="O82" s="593">
        <f t="shared" si="4"/>
        <v>0</v>
      </c>
      <c r="P82" s="592">
        <v>0</v>
      </c>
      <c r="Q82" s="592">
        <v>0</v>
      </c>
      <c r="R82" s="594">
        <f t="shared" si="5"/>
        <v>0</v>
      </c>
    </row>
    <row r="83" spans="2:18" s="595" customFormat="1" ht="15.75">
      <c r="B83" s="833"/>
      <c r="C83" s="607" t="s">
        <v>1122</v>
      </c>
      <c r="D83" s="592">
        <v>0</v>
      </c>
      <c r="E83" s="592">
        <v>0</v>
      </c>
      <c r="F83" s="593">
        <f t="shared" si="6"/>
        <v>0</v>
      </c>
      <c r="G83" s="592">
        <v>0</v>
      </c>
      <c r="H83" s="592">
        <v>0</v>
      </c>
      <c r="I83" s="832">
        <f t="shared" si="7"/>
        <v>0</v>
      </c>
      <c r="K83"/>
      <c r="L83"/>
      <c r="M83" s="613"/>
      <c r="N83" s="613"/>
      <c r="O83" s="613"/>
      <c r="P83" s="613"/>
      <c r="Q83" s="613"/>
      <c r="R83" s="613"/>
    </row>
    <row r="84" spans="2:18" ht="15.75">
      <c r="B84" s="833"/>
      <c r="C84" s="607" t="s">
        <v>1289</v>
      </c>
      <c r="D84" s="592">
        <v>0</v>
      </c>
      <c r="E84" s="592">
        <v>0</v>
      </c>
      <c r="F84" s="593">
        <f t="shared" si="6"/>
        <v>0</v>
      </c>
      <c r="G84" s="592">
        <v>0</v>
      </c>
      <c r="H84" s="592">
        <v>0</v>
      </c>
      <c r="I84" s="832">
        <f t="shared" si="7"/>
        <v>0</v>
      </c>
      <c r="K84" s="1280" t="s">
        <v>975</v>
      </c>
      <c r="L84" s="1281"/>
      <c r="M84" s="676">
        <f>M11+M19+M29+M39+M49+M59+M63+M71+M75</f>
        <v>0</v>
      </c>
      <c r="N84" s="857">
        <f>N11+N19+N29+N39+N49+N59+N63+N71+N75</f>
        <v>0</v>
      </c>
      <c r="O84" s="614">
        <f t="shared" si="4"/>
        <v>0</v>
      </c>
      <c r="P84" s="675">
        <f>P11+P19+P29+P39+P49+P59+P63+P71+P75</f>
        <v>0</v>
      </c>
      <c r="Q84" s="673">
        <f>Q11+Q19+Q29+Q39+Q49+Q59+Q63+Q71+Q75</f>
        <v>0</v>
      </c>
      <c r="R84" s="614">
        <f t="shared" si="5"/>
        <v>0</v>
      </c>
    </row>
    <row r="85" spans="2:18">
      <c r="B85" s="844"/>
      <c r="C85" s="845" t="s">
        <v>1290</v>
      </c>
      <c r="D85" s="614">
        <f>D13+D21+D31+D41+D51+D61+D65+D73+D77</f>
        <v>0</v>
      </c>
      <c r="E85" s="614">
        <f>E13+E21+E31+E41+E51+E61+E65+E73+E77</f>
        <v>0</v>
      </c>
      <c r="F85" s="614">
        <f t="shared" si="6"/>
        <v>0</v>
      </c>
      <c r="G85" s="614">
        <f>G13+G21+G31+G41+G51+G61+G65+G73+G77</f>
        <v>0</v>
      </c>
      <c r="H85" s="614">
        <f>H13+H21+H31+H41+H51+H61+H65+H73+H77</f>
        <v>0</v>
      </c>
      <c r="I85" s="846">
        <f t="shared" si="7"/>
        <v>0</v>
      </c>
      <c r="M85" s="284"/>
      <c r="N85" s="284"/>
      <c r="O85" s="284"/>
      <c r="P85" s="284"/>
      <c r="Q85" s="284"/>
      <c r="R85" s="284"/>
    </row>
    <row r="86" spans="2:18" s="586" customFormat="1" ht="7.5" customHeight="1">
      <c r="B86" s="826"/>
      <c r="C86" s="584"/>
      <c r="D86" s="585"/>
      <c r="E86" s="585"/>
      <c r="F86" s="585"/>
      <c r="G86" s="585"/>
      <c r="H86" s="585"/>
      <c r="I86" s="827"/>
      <c r="K86"/>
      <c r="L86" s="40"/>
      <c r="M86" s="284"/>
      <c r="N86" s="284"/>
      <c r="O86" s="284"/>
      <c r="P86" s="39"/>
      <c r="Q86" s="39"/>
      <c r="R86" s="284"/>
    </row>
    <row r="87" spans="2:18" s="586" customFormat="1" ht="7.5" hidden="1" customHeight="1">
      <c r="B87" s="826"/>
      <c r="C87" s="584"/>
      <c r="D87" s="585"/>
      <c r="E87" s="585"/>
      <c r="F87" s="585"/>
      <c r="G87" s="585"/>
      <c r="H87" s="585"/>
      <c r="I87" s="827"/>
      <c r="K87"/>
      <c r="L87" s="680" t="s">
        <v>390</v>
      </c>
      <c r="M87" s="1037" t="s">
        <v>1367</v>
      </c>
      <c r="N87" s="1037"/>
      <c r="O87" s="1037"/>
      <c r="P87" s="1037"/>
      <c r="Q87" s="616"/>
      <c r="R87" s="39"/>
    </row>
    <row r="88" spans="2:18" ht="31.5" customHeight="1">
      <c r="B88" s="828" t="s">
        <v>925</v>
      </c>
      <c r="C88" s="1383" t="s">
        <v>1291</v>
      </c>
      <c r="D88" s="1383"/>
      <c r="E88" s="1383"/>
      <c r="F88" s="1383"/>
      <c r="G88" s="1383"/>
      <c r="H88" s="1383"/>
      <c r="I88" s="1384"/>
      <c r="L88" s="681" t="s">
        <v>391</v>
      </c>
      <c r="M88" s="1037"/>
      <c r="N88" s="1037"/>
      <c r="O88" s="1037"/>
      <c r="P88" s="1037"/>
      <c r="Q88" s="258"/>
      <c r="R88" s="284"/>
    </row>
    <row r="89" spans="2:18">
      <c r="B89" s="829" t="s">
        <v>1221</v>
      </c>
      <c r="C89" s="587" t="s">
        <v>832</v>
      </c>
      <c r="D89" s="589">
        <f>SUM(D90:D96)</f>
        <v>0</v>
      </c>
      <c r="E89" s="589">
        <f>SUM(E90:E96)</f>
        <v>0</v>
      </c>
      <c r="F89" s="589">
        <f t="shared" ref="F89:F152" si="8">D89+E89</f>
        <v>0</v>
      </c>
      <c r="G89" s="589">
        <f>SUM(G90:G96)</f>
        <v>0</v>
      </c>
      <c r="H89" s="589">
        <f>SUM(H90:H96)</f>
        <v>0</v>
      </c>
      <c r="I89" s="830">
        <f>F89-G89</f>
        <v>0</v>
      </c>
      <c r="L89" s="618" t="s">
        <v>392</v>
      </c>
      <c r="M89" s="284"/>
      <c r="N89" s="284"/>
      <c r="O89" s="39"/>
      <c r="P89" s="284"/>
      <c r="Q89" s="284"/>
      <c r="R89" s="284"/>
    </row>
    <row r="90" spans="2:18" s="595" customFormat="1" ht="15.75">
      <c r="B90" s="831"/>
      <c r="C90" s="591" t="s">
        <v>1069</v>
      </c>
      <c r="D90" s="592">
        <v>0</v>
      </c>
      <c r="E90" s="592">
        <v>0</v>
      </c>
      <c r="F90" s="593">
        <f t="shared" si="8"/>
        <v>0</v>
      </c>
      <c r="G90" s="592">
        <v>0</v>
      </c>
      <c r="H90" s="592">
        <v>0</v>
      </c>
      <c r="I90" s="832">
        <f t="shared" ref="I90:I96" si="9">F90-G90</f>
        <v>0</v>
      </c>
    </row>
    <row r="91" spans="2:18" s="595" customFormat="1" ht="15.75">
      <c r="B91" s="833"/>
      <c r="C91" s="591" t="s">
        <v>1070</v>
      </c>
      <c r="D91" s="592">
        <v>0</v>
      </c>
      <c r="E91" s="592">
        <v>0</v>
      </c>
      <c r="F91" s="593">
        <f t="shared" si="8"/>
        <v>0</v>
      </c>
      <c r="G91" s="592">
        <v>0</v>
      </c>
      <c r="H91" s="592">
        <v>0</v>
      </c>
      <c r="I91" s="832">
        <f t="shared" si="9"/>
        <v>0</v>
      </c>
    </row>
    <row r="92" spans="2:18" s="595" customFormat="1" ht="15.75">
      <c r="B92" s="833"/>
      <c r="C92" s="591" t="s">
        <v>1071</v>
      </c>
      <c r="D92" s="592">
        <v>0</v>
      </c>
      <c r="E92" s="592">
        <v>0</v>
      </c>
      <c r="F92" s="593">
        <f t="shared" si="8"/>
        <v>0</v>
      </c>
      <c r="G92" s="592">
        <v>0</v>
      </c>
      <c r="H92" s="592">
        <v>0</v>
      </c>
      <c r="I92" s="832">
        <f t="shared" si="9"/>
        <v>0</v>
      </c>
    </row>
    <row r="93" spans="2:18" s="595" customFormat="1" ht="15.75">
      <c r="B93" s="833"/>
      <c r="C93" s="591" t="s">
        <v>1072</v>
      </c>
      <c r="D93" s="592">
        <v>0</v>
      </c>
      <c r="E93" s="592">
        <v>0</v>
      </c>
      <c r="F93" s="593">
        <f t="shared" si="8"/>
        <v>0</v>
      </c>
      <c r="G93" s="592">
        <v>0</v>
      </c>
      <c r="H93" s="592">
        <v>0</v>
      </c>
      <c r="I93" s="832">
        <f t="shared" si="9"/>
        <v>0</v>
      </c>
    </row>
    <row r="94" spans="2:18" s="595" customFormat="1" ht="15.75">
      <c r="B94" s="833"/>
      <c r="C94" s="591" t="s">
        <v>1073</v>
      </c>
      <c r="D94" s="592">
        <v>0</v>
      </c>
      <c r="E94" s="592">
        <v>0</v>
      </c>
      <c r="F94" s="593">
        <f t="shared" si="8"/>
        <v>0</v>
      </c>
      <c r="G94" s="592">
        <v>0</v>
      </c>
      <c r="H94" s="592">
        <v>0</v>
      </c>
      <c r="I94" s="832">
        <f t="shared" si="9"/>
        <v>0</v>
      </c>
    </row>
    <row r="95" spans="2:18" s="595" customFormat="1" ht="15.75">
      <c r="B95" s="833"/>
      <c r="C95" s="591" t="s">
        <v>1074</v>
      </c>
      <c r="D95" s="592">
        <v>0</v>
      </c>
      <c r="E95" s="592">
        <v>0</v>
      </c>
      <c r="F95" s="593">
        <f t="shared" si="8"/>
        <v>0</v>
      </c>
      <c r="G95" s="592">
        <v>0</v>
      </c>
      <c r="H95" s="592">
        <v>0</v>
      </c>
      <c r="I95" s="832">
        <f t="shared" si="9"/>
        <v>0</v>
      </c>
    </row>
    <row r="96" spans="2:18" s="595" customFormat="1" ht="15.75">
      <c r="B96" s="834"/>
      <c r="C96" s="591" t="s">
        <v>1075</v>
      </c>
      <c r="D96" s="592">
        <v>0</v>
      </c>
      <c r="E96" s="592">
        <v>0</v>
      </c>
      <c r="F96" s="593">
        <f t="shared" si="8"/>
        <v>0</v>
      </c>
      <c r="G96" s="592">
        <v>0</v>
      </c>
      <c r="H96" s="592">
        <v>0</v>
      </c>
      <c r="I96" s="832">
        <f t="shared" si="9"/>
        <v>0</v>
      </c>
    </row>
    <row r="97" spans="2:9">
      <c r="B97" s="829" t="s">
        <v>1222</v>
      </c>
      <c r="C97" s="587" t="s">
        <v>1282</v>
      </c>
      <c r="D97" s="589">
        <f>SUM(D98:D106)</f>
        <v>0</v>
      </c>
      <c r="E97" s="589">
        <f>SUM(E98:E106)</f>
        <v>0</v>
      </c>
      <c r="F97" s="589">
        <f t="shared" si="8"/>
        <v>0</v>
      </c>
      <c r="G97" s="589">
        <f>SUM(G98:G106)</f>
        <v>0</v>
      </c>
      <c r="H97" s="589">
        <f>SUM(H98:H106)</f>
        <v>0</v>
      </c>
      <c r="I97" s="830">
        <f>F97-G97</f>
        <v>0</v>
      </c>
    </row>
    <row r="98" spans="2:9" s="595" customFormat="1" ht="31.5">
      <c r="B98" s="835"/>
      <c r="C98" s="600" t="s">
        <v>1076</v>
      </c>
      <c r="D98" s="592">
        <v>0</v>
      </c>
      <c r="E98" s="592">
        <v>0</v>
      </c>
      <c r="F98" s="593">
        <f t="shared" si="8"/>
        <v>0</v>
      </c>
      <c r="G98" s="592">
        <v>0</v>
      </c>
      <c r="H98" s="592">
        <v>0</v>
      </c>
      <c r="I98" s="832">
        <f t="shared" ref="I98:I106" si="10">F98-G98</f>
        <v>0</v>
      </c>
    </row>
    <row r="99" spans="2:9" s="595" customFormat="1" ht="15.75">
      <c r="B99" s="836"/>
      <c r="C99" s="591" t="s">
        <v>1077</v>
      </c>
      <c r="D99" s="592">
        <v>0</v>
      </c>
      <c r="E99" s="592">
        <v>0</v>
      </c>
      <c r="F99" s="593">
        <f t="shared" si="8"/>
        <v>0</v>
      </c>
      <c r="G99" s="592">
        <v>0</v>
      </c>
      <c r="H99" s="592">
        <v>0</v>
      </c>
      <c r="I99" s="832">
        <f t="shared" si="10"/>
        <v>0</v>
      </c>
    </row>
    <row r="100" spans="2:9" s="595" customFormat="1" ht="15.75">
      <c r="B100" s="836"/>
      <c r="C100" s="591" t="s">
        <v>1078</v>
      </c>
      <c r="D100" s="592">
        <v>0</v>
      </c>
      <c r="E100" s="592">
        <v>0</v>
      </c>
      <c r="F100" s="593">
        <f t="shared" si="8"/>
        <v>0</v>
      </c>
      <c r="G100" s="592">
        <v>0</v>
      </c>
      <c r="H100" s="592">
        <v>0</v>
      </c>
      <c r="I100" s="832">
        <f t="shared" si="10"/>
        <v>0</v>
      </c>
    </row>
    <row r="101" spans="2:9" s="595" customFormat="1" ht="15.75">
      <c r="B101" s="836"/>
      <c r="C101" s="591" t="s">
        <v>1079</v>
      </c>
      <c r="D101" s="592">
        <v>0</v>
      </c>
      <c r="E101" s="592">
        <v>0</v>
      </c>
      <c r="F101" s="593">
        <f t="shared" si="8"/>
        <v>0</v>
      </c>
      <c r="G101" s="592">
        <v>0</v>
      </c>
      <c r="H101" s="592">
        <v>0</v>
      </c>
      <c r="I101" s="832">
        <f t="shared" si="10"/>
        <v>0</v>
      </c>
    </row>
    <row r="102" spans="2:9" s="595" customFormat="1" ht="15.75">
      <c r="B102" s="836"/>
      <c r="C102" s="591" t="s">
        <v>1080</v>
      </c>
      <c r="D102" s="592">
        <v>0</v>
      </c>
      <c r="E102" s="592">
        <v>0</v>
      </c>
      <c r="F102" s="593">
        <f t="shared" si="8"/>
        <v>0</v>
      </c>
      <c r="G102" s="592">
        <v>0</v>
      </c>
      <c r="H102" s="592">
        <v>0</v>
      </c>
      <c r="I102" s="832">
        <f t="shared" si="10"/>
        <v>0</v>
      </c>
    </row>
    <row r="103" spans="2:9" s="595" customFormat="1" ht="15.75">
      <c r="B103" s="836"/>
      <c r="C103" s="591" t="s">
        <v>1081</v>
      </c>
      <c r="D103" s="592">
        <v>0</v>
      </c>
      <c r="E103" s="592">
        <v>0</v>
      </c>
      <c r="F103" s="593">
        <f t="shared" si="8"/>
        <v>0</v>
      </c>
      <c r="G103" s="592">
        <v>0</v>
      </c>
      <c r="H103" s="592">
        <v>0</v>
      </c>
      <c r="I103" s="832">
        <f t="shared" si="10"/>
        <v>0</v>
      </c>
    </row>
    <row r="104" spans="2:9" s="595" customFormat="1" ht="15.75">
      <c r="B104" s="836"/>
      <c r="C104" s="591" t="s">
        <v>1082</v>
      </c>
      <c r="D104" s="592">
        <v>0</v>
      </c>
      <c r="E104" s="592">
        <v>0</v>
      </c>
      <c r="F104" s="593">
        <f t="shared" si="8"/>
        <v>0</v>
      </c>
      <c r="G104" s="592">
        <v>0</v>
      </c>
      <c r="H104" s="592">
        <v>0</v>
      </c>
      <c r="I104" s="832">
        <f t="shared" si="10"/>
        <v>0</v>
      </c>
    </row>
    <row r="105" spans="2:9" s="595" customFormat="1" ht="15.75">
      <c r="B105" s="836"/>
      <c r="C105" s="591" t="s">
        <v>1083</v>
      </c>
      <c r="D105" s="592">
        <v>0</v>
      </c>
      <c r="E105" s="592">
        <v>0</v>
      </c>
      <c r="F105" s="593">
        <f t="shared" si="8"/>
        <v>0</v>
      </c>
      <c r="G105" s="592">
        <v>0</v>
      </c>
      <c r="H105" s="592">
        <v>0</v>
      </c>
      <c r="I105" s="832">
        <f t="shared" si="10"/>
        <v>0</v>
      </c>
    </row>
    <row r="106" spans="2:9" s="595" customFormat="1" ht="15.75">
      <c r="B106" s="837"/>
      <c r="C106" s="591" t="s">
        <v>1084</v>
      </c>
      <c r="D106" s="592">
        <v>0</v>
      </c>
      <c r="E106" s="592">
        <v>0</v>
      </c>
      <c r="F106" s="593">
        <f t="shared" si="8"/>
        <v>0</v>
      </c>
      <c r="G106" s="592">
        <v>0</v>
      </c>
      <c r="H106" s="592">
        <v>0</v>
      </c>
      <c r="I106" s="832">
        <f t="shared" si="10"/>
        <v>0</v>
      </c>
    </row>
    <row r="107" spans="2:9">
      <c r="B107" s="829" t="s">
        <v>1224</v>
      </c>
      <c r="C107" s="587" t="s">
        <v>835</v>
      </c>
      <c r="D107" s="589">
        <f>SUM(D108:D116)</f>
        <v>0</v>
      </c>
      <c r="E107" s="589">
        <f>SUM(E108:E116)</f>
        <v>0</v>
      </c>
      <c r="F107" s="589">
        <f t="shared" si="8"/>
        <v>0</v>
      </c>
      <c r="G107" s="589">
        <f>SUM(G108:G116)</f>
        <v>0</v>
      </c>
      <c r="H107" s="589">
        <f>SUM(H108:H116)</f>
        <v>0</v>
      </c>
      <c r="I107" s="830">
        <f>F107-G107</f>
        <v>0</v>
      </c>
    </row>
    <row r="108" spans="2:9" s="595" customFormat="1" ht="15.75">
      <c r="B108" s="831"/>
      <c r="C108" s="591" t="s">
        <v>1085</v>
      </c>
      <c r="D108" s="592">
        <v>0</v>
      </c>
      <c r="E108" s="592">
        <v>0</v>
      </c>
      <c r="F108" s="593">
        <f t="shared" si="8"/>
        <v>0</v>
      </c>
      <c r="G108" s="592">
        <v>0</v>
      </c>
      <c r="H108" s="592">
        <v>0</v>
      </c>
      <c r="I108" s="832">
        <f t="shared" ref="I108:I116" si="11">F108-G108</f>
        <v>0</v>
      </c>
    </row>
    <row r="109" spans="2:9" s="595" customFormat="1" ht="15.75">
      <c r="B109" s="833"/>
      <c r="C109" s="591" t="s">
        <v>1086</v>
      </c>
      <c r="D109" s="592">
        <v>0</v>
      </c>
      <c r="E109" s="592">
        <v>0</v>
      </c>
      <c r="F109" s="593">
        <f t="shared" si="8"/>
        <v>0</v>
      </c>
      <c r="G109" s="592">
        <v>0</v>
      </c>
      <c r="H109" s="592">
        <v>0</v>
      </c>
      <c r="I109" s="832">
        <f t="shared" si="11"/>
        <v>0</v>
      </c>
    </row>
    <row r="110" spans="2:9" s="595" customFormat="1" ht="15.75">
      <c r="B110" s="833"/>
      <c r="C110" s="591" t="s">
        <v>1087</v>
      </c>
      <c r="D110" s="592">
        <v>0</v>
      </c>
      <c r="E110" s="592">
        <v>0</v>
      </c>
      <c r="F110" s="593">
        <f t="shared" si="8"/>
        <v>0</v>
      </c>
      <c r="G110" s="592">
        <v>0</v>
      </c>
      <c r="H110" s="592">
        <v>0</v>
      </c>
      <c r="I110" s="832">
        <f t="shared" si="11"/>
        <v>0</v>
      </c>
    </row>
    <row r="111" spans="2:9" s="595" customFormat="1" ht="15.75">
      <c r="B111" s="833"/>
      <c r="C111" s="591" t="s">
        <v>1088</v>
      </c>
      <c r="D111" s="592">
        <v>0</v>
      </c>
      <c r="E111" s="592">
        <v>0</v>
      </c>
      <c r="F111" s="593">
        <f t="shared" si="8"/>
        <v>0</v>
      </c>
      <c r="G111" s="592">
        <v>0</v>
      </c>
      <c r="H111" s="592">
        <v>0</v>
      </c>
      <c r="I111" s="832">
        <f t="shared" si="11"/>
        <v>0</v>
      </c>
    </row>
    <row r="112" spans="2:9" s="595" customFormat="1" ht="15.75">
      <c r="B112" s="833"/>
      <c r="C112" s="591" t="s">
        <v>1089</v>
      </c>
      <c r="D112" s="592">
        <v>0</v>
      </c>
      <c r="E112" s="592">
        <v>0</v>
      </c>
      <c r="F112" s="593">
        <f t="shared" si="8"/>
        <v>0</v>
      </c>
      <c r="G112" s="592">
        <v>0</v>
      </c>
      <c r="H112" s="592">
        <v>0</v>
      </c>
      <c r="I112" s="832">
        <f t="shared" si="11"/>
        <v>0</v>
      </c>
    </row>
    <row r="113" spans="2:9" s="595" customFormat="1" ht="15.75">
      <c r="B113" s="833"/>
      <c r="C113" s="591" t="s">
        <v>1090</v>
      </c>
      <c r="D113" s="592">
        <v>0</v>
      </c>
      <c r="E113" s="592">
        <v>0</v>
      </c>
      <c r="F113" s="593">
        <f t="shared" si="8"/>
        <v>0</v>
      </c>
      <c r="G113" s="592">
        <v>0</v>
      </c>
      <c r="H113" s="592">
        <v>0</v>
      </c>
      <c r="I113" s="832">
        <f t="shared" si="11"/>
        <v>0</v>
      </c>
    </row>
    <row r="114" spans="2:9" s="595" customFormat="1" ht="15.75">
      <c r="B114" s="833"/>
      <c r="C114" s="591" t="s">
        <v>1091</v>
      </c>
      <c r="D114" s="592">
        <v>0</v>
      </c>
      <c r="E114" s="592">
        <v>0</v>
      </c>
      <c r="F114" s="593">
        <f t="shared" si="8"/>
        <v>0</v>
      </c>
      <c r="G114" s="592">
        <v>0</v>
      </c>
      <c r="H114" s="592">
        <v>0</v>
      </c>
      <c r="I114" s="832">
        <f t="shared" si="11"/>
        <v>0</v>
      </c>
    </row>
    <row r="115" spans="2:9" s="595" customFormat="1" ht="15.75">
      <c r="B115" s="833"/>
      <c r="C115" s="591" t="s">
        <v>1092</v>
      </c>
      <c r="D115" s="592">
        <v>0</v>
      </c>
      <c r="E115" s="592">
        <v>0</v>
      </c>
      <c r="F115" s="593">
        <f t="shared" si="8"/>
        <v>0</v>
      </c>
      <c r="G115" s="592">
        <v>0</v>
      </c>
      <c r="H115" s="592">
        <v>0</v>
      </c>
      <c r="I115" s="832">
        <f t="shared" si="11"/>
        <v>0</v>
      </c>
    </row>
    <row r="116" spans="2:9" s="595" customFormat="1" ht="15.75">
      <c r="B116" s="834"/>
      <c r="C116" s="591" t="s">
        <v>1093</v>
      </c>
      <c r="D116" s="592">
        <v>0</v>
      </c>
      <c r="E116" s="592">
        <v>0</v>
      </c>
      <c r="F116" s="593">
        <f t="shared" si="8"/>
        <v>0</v>
      </c>
      <c r="G116" s="592">
        <v>0</v>
      </c>
      <c r="H116" s="592">
        <v>0</v>
      </c>
      <c r="I116" s="832">
        <f t="shared" si="11"/>
        <v>0</v>
      </c>
    </row>
    <row r="117" spans="2:9">
      <c r="B117" s="829" t="s">
        <v>1226</v>
      </c>
      <c r="C117" s="587" t="s">
        <v>1283</v>
      </c>
      <c r="D117" s="589">
        <f>SUM(D118:D126)</f>
        <v>0</v>
      </c>
      <c r="E117" s="589">
        <f>SUM(E118:E126)</f>
        <v>0</v>
      </c>
      <c r="F117" s="589">
        <f t="shared" si="8"/>
        <v>0</v>
      </c>
      <c r="G117" s="589">
        <f>SUM(G118:G126)</f>
        <v>0</v>
      </c>
      <c r="H117" s="589">
        <f>SUM(H118:H126)</f>
        <v>0</v>
      </c>
      <c r="I117" s="830">
        <f>F117-G117</f>
        <v>0</v>
      </c>
    </row>
    <row r="118" spans="2:9" s="595" customFormat="1" ht="15.75">
      <c r="B118" s="831"/>
      <c r="C118" s="591" t="s">
        <v>837</v>
      </c>
      <c r="D118" s="592">
        <v>0</v>
      </c>
      <c r="E118" s="592">
        <v>0</v>
      </c>
      <c r="F118" s="593">
        <f t="shared" si="8"/>
        <v>0</v>
      </c>
      <c r="G118" s="592">
        <v>0</v>
      </c>
      <c r="H118" s="592">
        <v>0</v>
      </c>
      <c r="I118" s="832">
        <f t="shared" ref="I118:I126" si="12">F118-G118</f>
        <v>0</v>
      </c>
    </row>
    <row r="119" spans="2:9" s="595" customFormat="1" ht="15.75">
      <c r="B119" s="833"/>
      <c r="C119" s="591" t="s">
        <v>1095</v>
      </c>
      <c r="D119" s="592">
        <v>0</v>
      </c>
      <c r="E119" s="592">
        <v>0</v>
      </c>
      <c r="F119" s="593">
        <f t="shared" si="8"/>
        <v>0</v>
      </c>
      <c r="G119" s="592">
        <v>0</v>
      </c>
      <c r="H119" s="592">
        <v>0</v>
      </c>
      <c r="I119" s="832">
        <f t="shared" si="12"/>
        <v>0</v>
      </c>
    </row>
    <row r="120" spans="2:9" s="595" customFormat="1" ht="15.75">
      <c r="B120" s="833"/>
      <c r="C120" s="591" t="s">
        <v>967</v>
      </c>
      <c r="D120" s="592">
        <v>0</v>
      </c>
      <c r="E120" s="592">
        <v>0</v>
      </c>
      <c r="F120" s="593">
        <f t="shared" si="8"/>
        <v>0</v>
      </c>
      <c r="G120" s="592">
        <v>0</v>
      </c>
      <c r="H120" s="592">
        <v>0</v>
      </c>
      <c r="I120" s="832">
        <f t="shared" si="12"/>
        <v>0</v>
      </c>
    </row>
    <row r="121" spans="2:9" s="595" customFormat="1" ht="15.75">
      <c r="B121" s="833"/>
      <c r="C121" s="591" t="s">
        <v>843</v>
      </c>
      <c r="D121" s="592">
        <v>0</v>
      </c>
      <c r="E121" s="592">
        <v>0</v>
      </c>
      <c r="F121" s="593">
        <f t="shared" si="8"/>
        <v>0</v>
      </c>
      <c r="G121" s="592">
        <v>0</v>
      </c>
      <c r="H121" s="592">
        <v>0</v>
      </c>
      <c r="I121" s="832">
        <f t="shared" si="12"/>
        <v>0</v>
      </c>
    </row>
    <row r="122" spans="2:9" s="595" customFormat="1" ht="15.75">
      <c r="B122" s="833"/>
      <c r="C122" s="591" t="s">
        <v>845</v>
      </c>
      <c r="D122" s="592">
        <v>0</v>
      </c>
      <c r="E122" s="592">
        <v>0</v>
      </c>
      <c r="F122" s="593">
        <f t="shared" si="8"/>
        <v>0</v>
      </c>
      <c r="G122" s="592">
        <v>0</v>
      </c>
      <c r="H122" s="592">
        <v>0</v>
      </c>
      <c r="I122" s="832">
        <f t="shared" si="12"/>
        <v>0</v>
      </c>
    </row>
    <row r="123" spans="2:9" s="595" customFormat="1" ht="15.75">
      <c r="B123" s="833"/>
      <c r="C123" s="591" t="s">
        <v>1284</v>
      </c>
      <c r="D123" s="592">
        <v>0</v>
      </c>
      <c r="E123" s="592">
        <v>0</v>
      </c>
      <c r="F123" s="593">
        <f t="shared" si="8"/>
        <v>0</v>
      </c>
      <c r="G123" s="592">
        <v>0</v>
      </c>
      <c r="H123" s="592">
        <v>0</v>
      </c>
      <c r="I123" s="832">
        <f t="shared" si="12"/>
        <v>0</v>
      </c>
    </row>
    <row r="124" spans="2:9" s="595" customFormat="1" ht="15.75">
      <c r="B124" s="833"/>
      <c r="C124" s="591" t="s">
        <v>847</v>
      </c>
      <c r="D124" s="592">
        <v>0</v>
      </c>
      <c r="E124" s="592">
        <v>0</v>
      </c>
      <c r="F124" s="593">
        <f t="shared" si="8"/>
        <v>0</v>
      </c>
      <c r="G124" s="592">
        <v>0</v>
      </c>
      <c r="H124" s="592">
        <v>0</v>
      </c>
      <c r="I124" s="832">
        <f t="shared" si="12"/>
        <v>0</v>
      </c>
    </row>
    <row r="125" spans="2:9" s="595" customFormat="1" ht="15.75">
      <c r="B125" s="833"/>
      <c r="C125" s="591" t="s">
        <v>849</v>
      </c>
      <c r="D125" s="592">
        <v>0</v>
      </c>
      <c r="E125" s="592">
        <v>0</v>
      </c>
      <c r="F125" s="593">
        <f t="shared" si="8"/>
        <v>0</v>
      </c>
      <c r="G125" s="592">
        <v>0</v>
      </c>
      <c r="H125" s="592">
        <v>0</v>
      </c>
      <c r="I125" s="832">
        <f t="shared" si="12"/>
        <v>0</v>
      </c>
    </row>
    <row r="126" spans="2:9" s="595" customFormat="1" ht="15.75">
      <c r="B126" s="834"/>
      <c r="C126" s="591" t="s">
        <v>850</v>
      </c>
      <c r="D126" s="592">
        <v>0</v>
      </c>
      <c r="E126" s="592">
        <v>0</v>
      </c>
      <c r="F126" s="593">
        <f t="shared" si="8"/>
        <v>0</v>
      </c>
      <c r="G126" s="592">
        <v>0</v>
      </c>
      <c r="H126" s="592">
        <v>0</v>
      </c>
      <c r="I126" s="832">
        <f t="shared" si="12"/>
        <v>0</v>
      </c>
    </row>
    <row r="127" spans="2:9">
      <c r="B127" s="829" t="s">
        <v>1227</v>
      </c>
      <c r="C127" s="603" t="s">
        <v>1285</v>
      </c>
      <c r="D127" s="589">
        <f>SUM(D128:D136)</f>
        <v>0</v>
      </c>
      <c r="E127" s="589">
        <f>SUM(E128:E136)</f>
        <v>0</v>
      </c>
      <c r="F127" s="589">
        <f t="shared" si="8"/>
        <v>0</v>
      </c>
      <c r="G127" s="589">
        <f>SUM(G128:G136)</f>
        <v>0</v>
      </c>
      <c r="H127" s="589">
        <f>SUM(H128:H136)</f>
        <v>0</v>
      </c>
      <c r="I127" s="830">
        <f>F127-G127</f>
        <v>0</v>
      </c>
    </row>
    <row r="128" spans="2:9" s="595" customFormat="1" ht="15.75">
      <c r="B128" s="831"/>
      <c r="C128" s="604" t="s">
        <v>1097</v>
      </c>
      <c r="D128" s="592">
        <v>0</v>
      </c>
      <c r="E128" s="592">
        <v>0</v>
      </c>
      <c r="F128" s="593">
        <f t="shared" si="8"/>
        <v>0</v>
      </c>
      <c r="G128" s="592">
        <v>0</v>
      </c>
      <c r="H128" s="592">
        <v>0</v>
      </c>
      <c r="I128" s="832">
        <f t="shared" ref="I128:I161" si="13">F128-G128</f>
        <v>0</v>
      </c>
    </row>
    <row r="129" spans="2:9" s="595" customFormat="1" ht="15.75">
      <c r="B129" s="833"/>
      <c r="C129" s="604" t="s">
        <v>1098</v>
      </c>
      <c r="D129" s="592">
        <v>0</v>
      </c>
      <c r="E129" s="592">
        <v>0</v>
      </c>
      <c r="F129" s="593">
        <f t="shared" si="8"/>
        <v>0</v>
      </c>
      <c r="G129" s="592">
        <v>0</v>
      </c>
      <c r="H129" s="592">
        <v>0</v>
      </c>
      <c r="I129" s="832">
        <f t="shared" si="13"/>
        <v>0</v>
      </c>
    </row>
    <row r="130" spans="2:9" s="595" customFormat="1" ht="15.75">
      <c r="B130" s="833"/>
      <c r="C130" s="604" t="s">
        <v>1099</v>
      </c>
      <c r="D130" s="592">
        <v>0</v>
      </c>
      <c r="E130" s="592">
        <v>0</v>
      </c>
      <c r="F130" s="593">
        <f t="shared" si="8"/>
        <v>0</v>
      </c>
      <c r="G130" s="592">
        <v>0</v>
      </c>
      <c r="H130" s="592">
        <v>0</v>
      </c>
      <c r="I130" s="832">
        <f t="shared" si="13"/>
        <v>0</v>
      </c>
    </row>
    <row r="131" spans="2:9" s="595" customFormat="1" ht="15.75">
      <c r="B131" s="833"/>
      <c r="C131" s="604" t="s">
        <v>1100</v>
      </c>
      <c r="D131" s="592">
        <v>0</v>
      </c>
      <c r="E131" s="592">
        <v>0</v>
      </c>
      <c r="F131" s="593">
        <f t="shared" si="8"/>
        <v>0</v>
      </c>
      <c r="G131" s="592">
        <v>0</v>
      </c>
      <c r="H131" s="592">
        <v>0</v>
      </c>
      <c r="I131" s="832">
        <f t="shared" si="13"/>
        <v>0</v>
      </c>
    </row>
    <row r="132" spans="2:9" s="595" customFormat="1" ht="15.75">
      <c r="B132" s="833"/>
      <c r="C132" s="604" t="s">
        <v>1101</v>
      </c>
      <c r="D132" s="592">
        <v>0</v>
      </c>
      <c r="E132" s="592">
        <v>0</v>
      </c>
      <c r="F132" s="593">
        <f t="shared" si="8"/>
        <v>0</v>
      </c>
      <c r="G132" s="592">
        <v>0</v>
      </c>
      <c r="H132" s="592">
        <v>0</v>
      </c>
      <c r="I132" s="832">
        <f t="shared" si="13"/>
        <v>0</v>
      </c>
    </row>
    <row r="133" spans="2:9" s="595" customFormat="1" ht="15.75">
      <c r="B133" s="833"/>
      <c r="C133" s="604" t="s">
        <v>1102</v>
      </c>
      <c r="D133" s="592">
        <v>0</v>
      </c>
      <c r="E133" s="592">
        <v>0</v>
      </c>
      <c r="F133" s="593">
        <f t="shared" si="8"/>
        <v>0</v>
      </c>
      <c r="G133" s="592">
        <v>0</v>
      </c>
      <c r="H133" s="592">
        <v>0</v>
      </c>
      <c r="I133" s="832">
        <f t="shared" si="13"/>
        <v>0</v>
      </c>
    </row>
    <row r="134" spans="2:9" s="595" customFormat="1" ht="15.75">
      <c r="B134" s="833"/>
      <c r="C134" s="604" t="s">
        <v>1103</v>
      </c>
      <c r="D134" s="592">
        <v>0</v>
      </c>
      <c r="E134" s="592">
        <v>0</v>
      </c>
      <c r="F134" s="593">
        <f t="shared" si="8"/>
        <v>0</v>
      </c>
      <c r="G134" s="592">
        <v>0</v>
      </c>
      <c r="H134" s="592">
        <v>0</v>
      </c>
      <c r="I134" s="832">
        <f t="shared" si="13"/>
        <v>0</v>
      </c>
    </row>
    <row r="135" spans="2:9" s="595" customFormat="1" ht="15.75">
      <c r="B135" s="833"/>
      <c r="C135" s="604" t="s">
        <v>1104</v>
      </c>
      <c r="D135" s="592">
        <v>0</v>
      </c>
      <c r="E135" s="592">
        <v>0</v>
      </c>
      <c r="F135" s="593">
        <f t="shared" si="8"/>
        <v>0</v>
      </c>
      <c r="G135" s="592">
        <v>0</v>
      </c>
      <c r="H135" s="592">
        <v>0</v>
      </c>
      <c r="I135" s="832">
        <f t="shared" si="13"/>
        <v>0</v>
      </c>
    </row>
    <row r="136" spans="2:9" s="595" customFormat="1" ht="15.75">
      <c r="B136" s="834"/>
      <c r="C136" s="604" t="s">
        <v>1030</v>
      </c>
      <c r="D136" s="592">
        <v>0</v>
      </c>
      <c r="E136" s="592">
        <v>0</v>
      </c>
      <c r="F136" s="593">
        <f t="shared" si="8"/>
        <v>0</v>
      </c>
      <c r="G136" s="592">
        <v>0</v>
      </c>
      <c r="H136" s="592">
        <v>0</v>
      </c>
      <c r="I136" s="832">
        <f t="shared" si="13"/>
        <v>0</v>
      </c>
    </row>
    <row r="137" spans="2:9">
      <c r="B137" s="838" t="s">
        <v>1228</v>
      </c>
      <c r="C137" s="606" t="s">
        <v>1286</v>
      </c>
      <c r="D137" s="589">
        <f>SUM(D138:D140)</f>
        <v>0</v>
      </c>
      <c r="E137" s="589">
        <f>SUM(E138:E140)</f>
        <v>0</v>
      </c>
      <c r="F137" s="589">
        <f t="shared" si="8"/>
        <v>0</v>
      </c>
      <c r="G137" s="589">
        <f>SUM(G138:G140)</f>
        <v>0</v>
      </c>
      <c r="H137" s="589">
        <f>SUM(H138:H140)</f>
        <v>0</v>
      </c>
      <c r="I137" s="830">
        <f t="shared" si="13"/>
        <v>0</v>
      </c>
    </row>
    <row r="138" spans="2:9" s="595" customFormat="1" ht="15.75">
      <c r="B138" s="831"/>
      <c r="C138" s="607" t="s">
        <v>1105</v>
      </c>
      <c r="D138" s="592">
        <v>0</v>
      </c>
      <c r="E138" s="592">
        <v>0</v>
      </c>
      <c r="F138" s="593">
        <f t="shared" si="8"/>
        <v>0</v>
      </c>
      <c r="G138" s="592">
        <v>0</v>
      </c>
      <c r="H138" s="592">
        <v>0</v>
      </c>
      <c r="I138" s="832">
        <f t="shared" si="13"/>
        <v>0</v>
      </c>
    </row>
    <row r="139" spans="2:9" s="595" customFormat="1" ht="15.75">
      <c r="B139" s="833"/>
      <c r="C139" s="607" t="s">
        <v>1106</v>
      </c>
      <c r="D139" s="592">
        <v>0</v>
      </c>
      <c r="E139" s="592">
        <v>0</v>
      </c>
      <c r="F139" s="593">
        <f t="shared" si="8"/>
        <v>0</v>
      </c>
      <c r="G139" s="592">
        <v>0</v>
      </c>
      <c r="H139" s="592">
        <v>0</v>
      </c>
      <c r="I139" s="832">
        <f t="shared" si="13"/>
        <v>0</v>
      </c>
    </row>
    <row r="140" spans="2:9" s="595" customFormat="1" ht="15.75">
      <c r="B140" s="833"/>
      <c r="C140" s="607" t="s">
        <v>1107</v>
      </c>
      <c r="D140" s="592">
        <v>0</v>
      </c>
      <c r="E140" s="592">
        <v>0</v>
      </c>
      <c r="F140" s="593">
        <f t="shared" si="8"/>
        <v>0</v>
      </c>
      <c r="G140" s="592">
        <v>0</v>
      </c>
      <c r="H140" s="592">
        <v>0</v>
      </c>
      <c r="I140" s="832">
        <f t="shared" si="13"/>
        <v>0</v>
      </c>
    </row>
    <row r="141" spans="2:9">
      <c r="B141" s="839" t="s">
        <v>1229</v>
      </c>
      <c r="C141" s="603" t="s">
        <v>1287</v>
      </c>
      <c r="D141" s="589">
        <f>SUM(D142:D148)</f>
        <v>0</v>
      </c>
      <c r="E141" s="589">
        <f>SUM(E142:E148)</f>
        <v>0</v>
      </c>
      <c r="F141" s="589">
        <f t="shared" si="8"/>
        <v>0</v>
      </c>
      <c r="G141" s="589">
        <f>SUM(G142:G148)</f>
        <v>0</v>
      </c>
      <c r="H141" s="589">
        <f>SUM(H142:H148)</f>
        <v>0</v>
      </c>
      <c r="I141" s="830">
        <f t="shared" si="13"/>
        <v>0</v>
      </c>
    </row>
    <row r="142" spans="2:9" s="595" customFormat="1" ht="15.75">
      <c r="B142" s="833"/>
      <c r="C142" s="591" t="s">
        <v>1109</v>
      </c>
      <c r="D142" s="592">
        <v>0</v>
      </c>
      <c r="E142" s="592">
        <v>0</v>
      </c>
      <c r="F142" s="593">
        <f t="shared" si="8"/>
        <v>0</v>
      </c>
      <c r="G142" s="592">
        <v>0</v>
      </c>
      <c r="H142" s="592">
        <v>0</v>
      </c>
      <c r="I142" s="832">
        <f t="shared" si="13"/>
        <v>0</v>
      </c>
    </row>
    <row r="143" spans="2:9" s="595" customFormat="1" ht="15.75">
      <c r="B143" s="833"/>
      <c r="C143" s="591" t="s">
        <v>1110</v>
      </c>
      <c r="D143" s="592">
        <v>0</v>
      </c>
      <c r="E143" s="592">
        <v>0</v>
      </c>
      <c r="F143" s="593">
        <f t="shared" si="8"/>
        <v>0</v>
      </c>
      <c r="G143" s="592">
        <v>0</v>
      </c>
      <c r="H143" s="592">
        <v>0</v>
      </c>
      <c r="I143" s="832">
        <f t="shared" si="13"/>
        <v>0</v>
      </c>
    </row>
    <row r="144" spans="2:9" s="595" customFormat="1" ht="15.75">
      <c r="B144" s="833"/>
      <c r="C144" s="591" t="s">
        <v>1111</v>
      </c>
      <c r="D144" s="592">
        <v>0</v>
      </c>
      <c r="E144" s="592">
        <v>0</v>
      </c>
      <c r="F144" s="593">
        <f t="shared" si="8"/>
        <v>0</v>
      </c>
      <c r="G144" s="592">
        <v>0</v>
      </c>
      <c r="H144" s="592">
        <v>0</v>
      </c>
      <c r="I144" s="832">
        <f t="shared" si="13"/>
        <v>0</v>
      </c>
    </row>
    <row r="145" spans="2:9" s="595" customFormat="1" ht="15.75">
      <c r="B145" s="833"/>
      <c r="C145" s="591" t="s">
        <v>1112</v>
      </c>
      <c r="D145" s="592">
        <v>0</v>
      </c>
      <c r="E145" s="592">
        <v>0</v>
      </c>
      <c r="F145" s="593">
        <f t="shared" si="8"/>
        <v>0</v>
      </c>
      <c r="G145" s="592">
        <v>0</v>
      </c>
      <c r="H145" s="592">
        <v>0</v>
      </c>
      <c r="I145" s="832">
        <f t="shared" si="13"/>
        <v>0</v>
      </c>
    </row>
    <row r="146" spans="2:9" s="595" customFormat="1" ht="15.75">
      <c r="B146" s="833"/>
      <c r="C146" s="591" t="s">
        <v>1113</v>
      </c>
      <c r="D146" s="592">
        <v>0</v>
      </c>
      <c r="E146" s="592">
        <v>0</v>
      </c>
      <c r="F146" s="593">
        <f t="shared" si="8"/>
        <v>0</v>
      </c>
      <c r="G146" s="592">
        <v>0</v>
      </c>
      <c r="H146" s="592">
        <v>0</v>
      </c>
      <c r="I146" s="832">
        <f t="shared" si="13"/>
        <v>0</v>
      </c>
    </row>
    <row r="147" spans="2:9" s="595" customFormat="1" ht="15.75">
      <c r="B147" s="833"/>
      <c r="C147" s="591" t="s">
        <v>1114</v>
      </c>
      <c r="D147" s="592">
        <v>0</v>
      </c>
      <c r="E147" s="592">
        <v>0</v>
      </c>
      <c r="F147" s="593">
        <f t="shared" si="8"/>
        <v>0</v>
      </c>
      <c r="G147" s="592">
        <v>0</v>
      </c>
      <c r="H147" s="592">
        <v>0</v>
      </c>
      <c r="I147" s="832">
        <f t="shared" si="13"/>
        <v>0</v>
      </c>
    </row>
    <row r="148" spans="2:9" s="595" customFormat="1" ht="15.75">
      <c r="B148" s="834"/>
      <c r="C148" s="591" t="s">
        <v>1115</v>
      </c>
      <c r="D148" s="592">
        <v>0</v>
      </c>
      <c r="E148" s="592">
        <v>0</v>
      </c>
      <c r="F148" s="593">
        <f t="shared" si="8"/>
        <v>0</v>
      </c>
      <c r="G148" s="592">
        <v>0</v>
      </c>
      <c r="H148" s="592">
        <v>0</v>
      </c>
      <c r="I148" s="832">
        <f t="shared" si="13"/>
        <v>0</v>
      </c>
    </row>
    <row r="149" spans="2:9" ht="15.75">
      <c r="B149" s="839" t="s">
        <v>1231</v>
      </c>
      <c r="C149" s="603" t="s">
        <v>1288</v>
      </c>
      <c r="D149" s="589">
        <f>SUM(D150:D152)</f>
        <v>0</v>
      </c>
      <c r="E149" s="589">
        <f>SUM(E150:E152)</f>
        <v>0</v>
      </c>
      <c r="F149" s="593">
        <f t="shared" si="8"/>
        <v>0</v>
      </c>
      <c r="G149" s="589">
        <f>SUM(G150:G152)</f>
        <v>0</v>
      </c>
      <c r="H149" s="589">
        <f>SUM(H150:H152)</f>
        <v>0</v>
      </c>
      <c r="I149" s="832">
        <f t="shared" si="13"/>
        <v>0</v>
      </c>
    </row>
    <row r="150" spans="2:9" ht="15.75">
      <c r="B150" s="1385"/>
      <c r="C150" s="591" t="s">
        <v>961</v>
      </c>
      <c r="D150" s="592">
        <v>0</v>
      </c>
      <c r="E150" s="592">
        <v>0</v>
      </c>
      <c r="F150" s="593">
        <f t="shared" si="8"/>
        <v>0</v>
      </c>
      <c r="G150" s="592">
        <v>0</v>
      </c>
      <c r="H150" s="592">
        <v>0</v>
      </c>
      <c r="I150" s="832">
        <f t="shared" si="13"/>
        <v>0</v>
      </c>
    </row>
    <row r="151" spans="2:9" ht="15.75">
      <c r="B151" s="1386"/>
      <c r="C151" s="591" t="s">
        <v>401</v>
      </c>
      <c r="D151" s="592">
        <v>0</v>
      </c>
      <c r="E151" s="592">
        <v>0</v>
      </c>
      <c r="F151" s="593">
        <f t="shared" si="8"/>
        <v>0</v>
      </c>
      <c r="G151" s="592">
        <v>0</v>
      </c>
      <c r="H151" s="592">
        <v>0</v>
      </c>
      <c r="I151" s="832">
        <f t="shared" si="13"/>
        <v>0</v>
      </c>
    </row>
    <row r="152" spans="2:9" ht="15.75">
      <c r="B152" s="1387"/>
      <c r="C152" s="591" t="s">
        <v>855</v>
      </c>
      <c r="D152" s="592">
        <v>0</v>
      </c>
      <c r="E152" s="592">
        <v>0</v>
      </c>
      <c r="F152" s="593">
        <f t="shared" si="8"/>
        <v>0</v>
      </c>
      <c r="G152" s="592">
        <v>0</v>
      </c>
      <c r="H152" s="592">
        <v>0</v>
      </c>
      <c r="I152" s="832">
        <f t="shared" si="13"/>
        <v>0</v>
      </c>
    </row>
    <row r="153" spans="2:9">
      <c r="B153" s="843" t="s">
        <v>915</v>
      </c>
      <c r="C153" s="603" t="s">
        <v>880</v>
      </c>
      <c r="D153" s="589">
        <f>SUM(D154:D160)</f>
        <v>0</v>
      </c>
      <c r="E153" s="589">
        <f>SUM(E154:E160)</f>
        <v>0</v>
      </c>
      <c r="F153" s="589">
        <f t="shared" ref="F153:F161" si="14">D153+E153</f>
        <v>0</v>
      </c>
      <c r="G153" s="589">
        <f>SUM(G154:G160)</f>
        <v>0</v>
      </c>
      <c r="H153" s="589">
        <f>SUM(H154:H159)</f>
        <v>0</v>
      </c>
      <c r="I153" s="830">
        <f t="shared" si="13"/>
        <v>0</v>
      </c>
    </row>
    <row r="154" spans="2:9" s="595" customFormat="1" ht="15.75">
      <c r="B154" s="831"/>
      <c r="C154" s="607" t="s">
        <v>1117</v>
      </c>
      <c r="D154" s="592">
        <v>0</v>
      </c>
      <c r="E154" s="592">
        <v>0</v>
      </c>
      <c r="F154" s="593">
        <f t="shared" si="14"/>
        <v>0</v>
      </c>
      <c r="G154" s="592">
        <v>0</v>
      </c>
      <c r="H154" s="592">
        <v>0</v>
      </c>
      <c r="I154" s="832">
        <f t="shared" si="13"/>
        <v>0</v>
      </c>
    </row>
    <row r="155" spans="2:9" s="595" customFormat="1" ht="15.75">
      <c r="B155" s="833"/>
      <c r="C155" s="607" t="s">
        <v>1118</v>
      </c>
      <c r="D155" s="592">
        <v>0</v>
      </c>
      <c r="E155" s="592">
        <v>0</v>
      </c>
      <c r="F155" s="593">
        <f t="shared" si="14"/>
        <v>0</v>
      </c>
      <c r="G155" s="592">
        <v>0</v>
      </c>
      <c r="H155" s="592">
        <v>0</v>
      </c>
      <c r="I155" s="832">
        <f t="shared" si="13"/>
        <v>0</v>
      </c>
    </row>
    <row r="156" spans="2:9" s="595" customFormat="1" ht="15.75">
      <c r="B156" s="833"/>
      <c r="C156" s="607" t="s">
        <v>1119</v>
      </c>
      <c r="D156" s="592">
        <v>0</v>
      </c>
      <c r="E156" s="592">
        <v>0</v>
      </c>
      <c r="F156" s="593">
        <f t="shared" si="14"/>
        <v>0</v>
      </c>
      <c r="G156" s="592">
        <v>0</v>
      </c>
      <c r="H156" s="592">
        <v>0</v>
      </c>
      <c r="I156" s="832">
        <f t="shared" si="13"/>
        <v>0</v>
      </c>
    </row>
    <row r="157" spans="2:9" s="595" customFormat="1" ht="15.75">
      <c r="B157" s="833"/>
      <c r="C157" s="607" t="s">
        <v>1120</v>
      </c>
      <c r="D157" s="592">
        <v>0</v>
      </c>
      <c r="E157" s="592">
        <v>0</v>
      </c>
      <c r="F157" s="593">
        <f t="shared" si="14"/>
        <v>0</v>
      </c>
      <c r="G157" s="592">
        <v>0</v>
      </c>
      <c r="H157" s="592">
        <v>0</v>
      </c>
      <c r="I157" s="832">
        <f t="shared" si="13"/>
        <v>0</v>
      </c>
    </row>
    <row r="158" spans="2:9" s="595" customFormat="1" ht="15.75">
      <c r="B158" s="833"/>
      <c r="C158" s="607" t="s">
        <v>1121</v>
      </c>
      <c r="D158" s="592">
        <v>0</v>
      </c>
      <c r="E158" s="592">
        <v>0</v>
      </c>
      <c r="F158" s="593">
        <f t="shared" si="14"/>
        <v>0</v>
      </c>
      <c r="G158" s="592">
        <v>0</v>
      </c>
      <c r="H158" s="592">
        <v>0</v>
      </c>
      <c r="I158" s="832">
        <f t="shared" si="13"/>
        <v>0</v>
      </c>
    </row>
    <row r="159" spans="2:9" s="595" customFormat="1" ht="15.75">
      <c r="B159" s="833"/>
      <c r="C159" s="607" t="s">
        <v>1122</v>
      </c>
      <c r="D159" s="592">
        <v>0</v>
      </c>
      <c r="E159" s="592">
        <v>0</v>
      </c>
      <c r="F159" s="593">
        <f t="shared" si="14"/>
        <v>0</v>
      </c>
      <c r="G159" s="592">
        <v>0</v>
      </c>
      <c r="H159" s="592">
        <v>0</v>
      </c>
      <c r="I159" s="832">
        <f t="shared" si="13"/>
        <v>0</v>
      </c>
    </row>
    <row r="160" spans="2:9" ht="15.75">
      <c r="B160" s="833"/>
      <c r="C160" s="607" t="s">
        <v>1289</v>
      </c>
      <c r="D160" s="592">
        <v>0</v>
      </c>
      <c r="E160" s="592">
        <v>0</v>
      </c>
      <c r="F160" s="593">
        <f t="shared" si="14"/>
        <v>0</v>
      </c>
      <c r="G160" s="592">
        <v>0</v>
      </c>
      <c r="H160" s="592">
        <v>0</v>
      </c>
      <c r="I160" s="832">
        <f t="shared" si="13"/>
        <v>0</v>
      </c>
    </row>
    <row r="161" spans="2:9">
      <c r="B161" s="844"/>
      <c r="C161" s="845" t="s">
        <v>1292</v>
      </c>
      <c r="D161" s="614">
        <f>D89+D97+D107+D117+D127+D137+D141+D149+D153</f>
        <v>0</v>
      </c>
      <c r="E161" s="614">
        <f>E89+E97+E107+E117+E127+E137+E141+E149+E153</f>
        <v>0</v>
      </c>
      <c r="F161" s="614">
        <f t="shared" si="14"/>
        <v>0</v>
      </c>
      <c r="G161" s="614">
        <f>G89+G97+G107+G117+G127+G137+G141+G149+G153</f>
        <v>0</v>
      </c>
      <c r="H161" s="614">
        <f>H89+H97+H107+H117+H127+H137+H141+H149+H153</f>
        <v>0</v>
      </c>
      <c r="I161" s="846">
        <f t="shared" si="13"/>
        <v>0</v>
      </c>
    </row>
    <row r="162" spans="2:9">
      <c r="B162" s="847"/>
      <c r="C162" s="848"/>
      <c r="D162" s="849"/>
      <c r="E162" s="849"/>
      <c r="F162" s="849"/>
      <c r="G162" s="849"/>
      <c r="H162" s="849"/>
      <c r="I162" s="850"/>
    </row>
    <row r="163" spans="2:9" ht="15.75" thickBot="1">
      <c r="B163" s="851"/>
      <c r="C163" s="852" t="s">
        <v>1293</v>
      </c>
      <c r="D163" s="856">
        <f>D85+D161</f>
        <v>0</v>
      </c>
      <c r="E163" s="858">
        <f>E85+E161</f>
        <v>0</v>
      </c>
      <c r="F163" s="853">
        <f>D163+E163</f>
        <v>0</v>
      </c>
      <c r="G163" s="859">
        <f>G85+G161</f>
        <v>0</v>
      </c>
      <c r="H163" s="860">
        <f>H85+H161</f>
        <v>0</v>
      </c>
      <c r="I163" s="854">
        <f>F163-G163</f>
        <v>0</v>
      </c>
    </row>
    <row r="164" spans="2:9" ht="30.75" customHeight="1">
      <c r="C164" s="40"/>
    </row>
    <row r="165" spans="2:9" ht="19.5" customHeight="1">
      <c r="C165" s="737" t="s">
        <v>390</v>
      </c>
      <c r="E165" s="1053"/>
      <c r="F165" s="1053"/>
      <c r="G165" s="1037" t="s">
        <v>1367</v>
      </c>
      <c r="H165" s="1037"/>
      <c r="I165" s="1037"/>
    </row>
    <row r="166" spans="2:9">
      <c r="C166" s="855" t="s">
        <v>391</v>
      </c>
      <c r="F166" s="39"/>
      <c r="G166" s="1037"/>
      <c r="H166" s="1037"/>
      <c r="I166" s="1037"/>
    </row>
    <row r="167" spans="2:9">
      <c r="C167" s="618" t="s">
        <v>392</v>
      </c>
      <c r="F167" s="39"/>
    </row>
  </sheetData>
  <sheetProtection algorithmName="SHA-512" hashValue="mwOZFoqiXQ1f/fIp9b/BIACpDNXpVUEQ2F85/5k4tQq8jFzoMCeft3C7BxBGToYn8F+aZTPKEepLl9UlSXkJSw==" saltValue="eZYgJAtiHWINNUtHyXC+kg==" spinCount="100000" sheet="1" objects="1" scenarios="1"/>
  <mergeCells count="23">
    <mergeCell ref="K84:L84"/>
    <mergeCell ref="M87:P88"/>
    <mergeCell ref="K2:R2"/>
    <mergeCell ref="K3:R3"/>
    <mergeCell ref="K4:R4"/>
    <mergeCell ref="K6:L8"/>
    <mergeCell ref="M6:Q6"/>
    <mergeCell ref="R6:R7"/>
    <mergeCell ref="K39:L39"/>
    <mergeCell ref="C12:I12"/>
    <mergeCell ref="B74:B76"/>
    <mergeCell ref="C88:I88"/>
    <mergeCell ref="B150:B152"/>
    <mergeCell ref="E165:F165"/>
    <mergeCell ref="G165:I166"/>
    <mergeCell ref="B7:C9"/>
    <mergeCell ref="D7:H7"/>
    <mergeCell ref="I7:I8"/>
    <mergeCell ref="C1:I1"/>
    <mergeCell ref="B2:I2"/>
    <mergeCell ref="C3:I3"/>
    <mergeCell ref="B4:I4"/>
    <mergeCell ref="B5:I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opLeftCell="A4" workbookViewId="0">
      <selection activeCell="A4" sqref="A4"/>
    </sheetView>
  </sheetViews>
  <sheetFormatPr baseColWidth="10" defaultColWidth="11.42578125" defaultRowHeight="15"/>
  <cols>
    <col min="1" max="1" width="2.7109375" customWidth="1"/>
    <col min="2" max="2" width="3.7109375" customWidth="1"/>
    <col min="3" max="3" width="36.5703125" customWidth="1"/>
    <col min="4" max="9" width="21" customWidth="1"/>
    <col min="10" max="10" width="2.7109375" customWidth="1"/>
    <col min="11" max="11" width="11.42578125" customWidth="1"/>
    <col min="12" max="12" width="36.140625" customWidth="1"/>
    <col min="13" max="18" width="17.140625" customWidth="1"/>
  </cols>
  <sheetData>
    <row r="1" spans="2:18" hidden="1"/>
    <row r="2" spans="2:18" hidden="1"/>
    <row r="3" spans="2:18" hidden="1"/>
    <row r="4" spans="2:18" ht="15.75">
      <c r="K4" s="1314" t="s">
        <v>1136</v>
      </c>
      <c r="L4" s="1315"/>
      <c r="M4" s="1315"/>
      <c r="N4" s="1315"/>
      <c r="O4" s="1315"/>
      <c r="P4" s="1315"/>
      <c r="Q4" s="1315"/>
      <c r="R4" s="1316"/>
    </row>
    <row r="5" spans="2:18" ht="15.75">
      <c r="B5" s="1207" t="s">
        <v>413</v>
      </c>
      <c r="C5" s="1207"/>
      <c r="D5" s="1207"/>
      <c r="E5" s="1207"/>
      <c r="F5" s="1207"/>
      <c r="G5" s="1207"/>
      <c r="H5" s="1207"/>
      <c r="I5" s="1207"/>
      <c r="J5" s="894"/>
      <c r="K5" s="1317" t="s">
        <v>1137</v>
      </c>
      <c r="L5" s="1209"/>
      <c r="M5" s="1209"/>
      <c r="N5" s="1209"/>
      <c r="O5" s="1209"/>
      <c r="P5" s="1209"/>
      <c r="Q5" s="1209"/>
      <c r="R5" s="1318"/>
    </row>
    <row r="6" spans="2:18" ht="15.75">
      <c r="B6" s="1209" t="s">
        <v>1295</v>
      </c>
      <c r="C6" s="1209"/>
      <c r="D6" s="1209"/>
      <c r="E6" s="1209"/>
      <c r="F6" s="1209"/>
      <c r="G6" s="1209"/>
      <c r="H6" s="1209"/>
      <c r="I6" s="1209"/>
      <c r="K6" s="1441" t="s">
        <v>1138</v>
      </c>
      <c r="L6" s="1442"/>
      <c r="M6" s="1442"/>
      <c r="N6" s="1442"/>
      <c r="O6" s="1442"/>
      <c r="P6" s="1442"/>
      <c r="Q6" s="1442"/>
      <c r="R6" s="1443"/>
    </row>
    <row r="7" spans="2:18" ht="15.75">
      <c r="K7" s="1439" t="s">
        <v>1413</v>
      </c>
      <c r="L7" s="1418"/>
      <c r="M7" s="1418"/>
      <c r="N7" s="1418"/>
      <c r="O7" s="1418"/>
      <c r="P7" s="1418"/>
      <c r="Q7" s="1418"/>
      <c r="R7" s="1440"/>
    </row>
    <row r="8" spans="2:18" ht="15.75">
      <c r="B8" s="1418" t="s">
        <v>1418</v>
      </c>
      <c r="C8" s="1418"/>
      <c r="D8" s="1418"/>
      <c r="E8" s="1418"/>
      <c r="F8" s="1418"/>
      <c r="G8" s="1418"/>
      <c r="H8" s="1418"/>
      <c r="I8" s="1418"/>
      <c r="K8" s="666"/>
      <c r="L8" s="667"/>
      <c r="M8" s="667"/>
      <c r="N8" s="667"/>
      <c r="O8" s="667"/>
      <c r="P8" s="667"/>
      <c r="Q8" s="667"/>
      <c r="R8" s="668"/>
    </row>
    <row r="9" spans="2:18">
      <c r="B9" s="432"/>
      <c r="C9" s="432"/>
      <c r="D9" s="432"/>
      <c r="E9" s="432"/>
      <c r="F9" s="432"/>
      <c r="G9" s="432"/>
      <c r="H9" s="432"/>
      <c r="I9" s="432"/>
      <c r="K9" s="1319" t="s">
        <v>395</v>
      </c>
      <c r="L9" s="1320"/>
      <c r="M9" s="1219" t="s">
        <v>1061</v>
      </c>
      <c r="N9" s="1220"/>
      <c r="O9" s="1220"/>
      <c r="P9" s="1220"/>
      <c r="Q9" s="1221"/>
      <c r="R9" s="1325" t="s">
        <v>1126</v>
      </c>
    </row>
    <row r="10" spans="2:18" ht="26.25">
      <c r="B10" s="1319" t="s">
        <v>395</v>
      </c>
      <c r="C10" s="1320"/>
      <c r="D10" s="1219" t="s">
        <v>1061</v>
      </c>
      <c r="E10" s="1220"/>
      <c r="F10" s="1220"/>
      <c r="G10" s="1220"/>
      <c r="H10" s="1221"/>
      <c r="I10" s="1325" t="s">
        <v>1126</v>
      </c>
      <c r="K10" s="1321"/>
      <c r="L10" s="1322"/>
      <c r="M10" s="434" t="s">
        <v>1127</v>
      </c>
      <c r="N10" s="435" t="s">
        <v>1128</v>
      </c>
      <c r="O10" s="434" t="s">
        <v>910</v>
      </c>
      <c r="P10" s="434" t="s">
        <v>911</v>
      </c>
      <c r="Q10" s="434" t="s">
        <v>1129</v>
      </c>
      <c r="R10" s="1325"/>
    </row>
    <row r="11" spans="2:18" ht="26.25">
      <c r="B11" s="1321"/>
      <c r="C11" s="1322"/>
      <c r="D11" s="434" t="s">
        <v>1127</v>
      </c>
      <c r="E11" s="435" t="s">
        <v>1128</v>
      </c>
      <c r="F11" s="434" t="s">
        <v>910</v>
      </c>
      <c r="G11" s="434" t="s">
        <v>911</v>
      </c>
      <c r="H11" s="434" t="s">
        <v>1129</v>
      </c>
      <c r="I11" s="1325"/>
      <c r="K11" s="1323"/>
      <c r="L11" s="1324"/>
      <c r="M11" s="436">
        <v>1</v>
      </c>
      <c r="N11" s="436">
        <v>2</v>
      </c>
      <c r="O11" s="436" t="s">
        <v>1130</v>
      </c>
      <c r="P11" s="436">
        <v>4</v>
      </c>
      <c r="Q11" s="436">
        <v>5</v>
      </c>
      <c r="R11" s="436" t="s">
        <v>1131</v>
      </c>
    </row>
    <row r="12" spans="2:18">
      <c r="B12" s="1323"/>
      <c r="C12" s="1324"/>
      <c r="D12" s="436">
        <v>1</v>
      </c>
      <c r="E12" s="436">
        <v>2</v>
      </c>
      <c r="F12" s="436" t="s">
        <v>1130</v>
      </c>
      <c r="G12" s="436">
        <v>4</v>
      </c>
      <c r="H12" s="436">
        <v>5</v>
      </c>
      <c r="I12" s="436" t="s">
        <v>1131</v>
      </c>
      <c r="K12" s="626"/>
      <c r="L12" s="627"/>
      <c r="M12" s="648"/>
      <c r="N12" s="648"/>
      <c r="O12" s="648"/>
      <c r="P12" s="648"/>
      <c r="Q12" s="648"/>
      <c r="R12" s="648"/>
    </row>
    <row r="13" spans="2:18" ht="19.5" customHeight="1">
      <c r="K13" s="649"/>
      <c r="L13" s="650" t="s">
        <v>1139</v>
      </c>
      <c r="M13" s="651">
        <v>0</v>
      </c>
      <c r="N13" s="651">
        <v>0</v>
      </c>
      <c r="O13" s="652">
        <f>M13+N13</f>
        <v>0</v>
      </c>
      <c r="P13" s="651">
        <v>0</v>
      </c>
      <c r="Q13" s="651">
        <v>0</v>
      </c>
      <c r="R13" s="652">
        <f>O13-P13</f>
        <v>0</v>
      </c>
    </row>
    <row r="14" spans="2:18" ht="15" customHeight="1">
      <c r="B14" s="895" t="s">
        <v>915</v>
      </c>
      <c r="C14" s="896" t="s">
        <v>1281</v>
      </c>
      <c r="D14" s="897"/>
      <c r="E14" s="897"/>
      <c r="F14" s="898"/>
      <c r="G14" s="897"/>
      <c r="H14" s="897"/>
      <c r="I14" s="899"/>
      <c r="K14" s="649"/>
      <c r="L14" s="650" t="s">
        <v>1140</v>
      </c>
      <c r="M14" s="651">
        <v>0</v>
      </c>
      <c r="N14" s="651">
        <v>0</v>
      </c>
      <c r="O14" s="652">
        <f t="shared" ref="O14:O38" si="0">M14+N14</f>
        <v>0</v>
      </c>
      <c r="P14" s="651">
        <v>0</v>
      </c>
      <c r="Q14" s="651">
        <v>0</v>
      </c>
      <c r="R14" s="652">
        <f t="shared" ref="R14:R38" si="1">O14-P14</f>
        <v>0</v>
      </c>
    </row>
    <row r="15" spans="2:18" ht="15" customHeight="1">
      <c r="B15" s="649"/>
      <c r="C15" s="650" t="s">
        <v>1296</v>
      </c>
      <c r="D15" s="900">
        <v>0</v>
      </c>
      <c r="E15" s="900">
        <v>0</v>
      </c>
      <c r="F15" s="901">
        <f>D15+E15</f>
        <v>0</v>
      </c>
      <c r="G15" s="900">
        <v>0</v>
      </c>
      <c r="H15" s="900">
        <v>0</v>
      </c>
      <c r="I15" s="901">
        <f>F15-G15</f>
        <v>0</v>
      </c>
      <c r="K15" s="649"/>
      <c r="L15" s="650" t="s">
        <v>1141</v>
      </c>
      <c r="M15" s="651">
        <v>0</v>
      </c>
      <c r="N15" s="651">
        <v>0</v>
      </c>
      <c r="O15" s="652">
        <f t="shared" si="0"/>
        <v>0</v>
      </c>
      <c r="P15" s="651">
        <v>0</v>
      </c>
      <c r="Q15" s="651">
        <v>0</v>
      </c>
      <c r="R15" s="652">
        <f t="shared" si="1"/>
        <v>0</v>
      </c>
    </row>
    <row r="16" spans="2:18" ht="15" customHeight="1">
      <c r="B16" s="649"/>
      <c r="C16" s="650" t="s">
        <v>1297</v>
      </c>
      <c r="D16" s="651">
        <v>0</v>
      </c>
      <c r="E16" s="651">
        <v>0</v>
      </c>
      <c r="F16" s="652">
        <f t="shared" ref="F16:F26" si="2">D16+E16</f>
        <v>0</v>
      </c>
      <c r="G16" s="651">
        <v>0</v>
      </c>
      <c r="H16" s="651">
        <v>0</v>
      </c>
      <c r="I16" s="652">
        <f t="shared" ref="I16:I26" si="3">F16-G16</f>
        <v>0</v>
      </c>
      <c r="K16" s="649"/>
      <c r="L16" s="650" t="s">
        <v>1142</v>
      </c>
      <c r="M16" s="651">
        <v>0</v>
      </c>
      <c r="N16" s="651">
        <v>0</v>
      </c>
      <c r="O16" s="652">
        <f t="shared" si="0"/>
        <v>0</v>
      </c>
      <c r="P16" s="651">
        <v>0</v>
      </c>
      <c r="Q16" s="651">
        <v>0</v>
      </c>
      <c r="R16" s="652">
        <f t="shared" si="1"/>
        <v>0</v>
      </c>
    </row>
    <row r="17" spans="1:18" ht="15" customHeight="1">
      <c r="B17" s="649"/>
      <c r="C17" s="650" t="s">
        <v>1298</v>
      </c>
      <c r="D17" s="651">
        <v>0</v>
      </c>
      <c r="E17" s="651">
        <v>0</v>
      </c>
      <c r="F17" s="652">
        <f t="shared" si="2"/>
        <v>0</v>
      </c>
      <c r="G17" s="651">
        <v>0</v>
      </c>
      <c r="H17" s="651">
        <v>0</v>
      </c>
      <c r="I17" s="652">
        <f t="shared" si="3"/>
        <v>0</v>
      </c>
      <c r="K17" s="649"/>
      <c r="L17" s="650" t="s">
        <v>1143</v>
      </c>
      <c r="M17" s="651">
        <v>0</v>
      </c>
      <c r="N17" s="651">
        <v>0</v>
      </c>
      <c r="O17" s="652">
        <f t="shared" si="0"/>
        <v>0</v>
      </c>
      <c r="P17" s="651">
        <v>0</v>
      </c>
      <c r="Q17" s="651">
        <v>0</v>
      </c>
      <c r="R17" s="652">
        <f t="shared" si="1"/>
        <v>0</v>
      </c>
    </row>
    <row r="18" spans="1:18" ht="15" customHeight="1">
      <c r="B18" s="649"/>
      <c r="C18" s="650" t="s">
        <v>1299</v>
      </c>
      <c r="D18" s="651">
        <v>0</v>
      </c>
      <c r="E18" s="651">
        <v>0</v>
      </c>
      <c r="F18" s="652">
        <f t="shared" si="2"/>
        <v>0</v>
      </c>
      <c r="G18" s="651">
        <v>0</v>
      </c>
      <c r="H18" s="651">
        <v>0</v>
      </c>
      <c r="I18" s="652">
        <f t="shared" si="3"/>
        <v>0</v>
      </c>
      <c r="K18" s="649"/>
      <c r="L18" s="650" t="s">
        <v>1144</v>
      </c>
      <c r="M18" s="651">
        <v>0</v>
      </c>
      <c r="N18" s="651">
        <v>0</v>
      </c>
      <c r="O18" s="652">
        <f t="shared" si="0"/>
        <v>0</v>
      </c>
      <c r="P18" s="651">
        <v>0</v>
      </c>
      <c r="Q18" s="651">
        <v>0</v>
      </c>
      <c r="R18" s="652">
        <f t="shared" si="1"/>
        <v>0</v>
      </c>
    </row>
    <row r="19" spans="1:18" ht="15" customHeight="1">
      <c r="B19" s="649"/>
      <c r="C19" s="650" t="s">
        <v>1300</v>
      </c>
      <c r="D19" s="651">
        <v>0</v>
      </c>
      <c r="E19" s="651">
        <v>0</v>
      </c>
      <c r="F19" s="652">
        <f t="shared" si="2"/>
        <v>0</v>
      </c>
      <c r="G19" s="651">
        <v>0</v>
      </c>
      <c r="H19" s="651">
        <v>0</v>
      </c>
      <c r="I19" s="652">
        <f t="shared" si="3"/>
        <v>0</v>
      </c>
      <c r="K19" s="649"/>
      <c r="L19" s="650" t="s">
        <v>1145</v>
      </c>
      <c r="M19" s="651">
        <v>0</v>
      </c>
      <c r="N19" s="651">
        <v>0</v>
      </c>
      <c r="O19" s="652">
        <f t="shared" si="0"/>
        <v>0</v>
      </c>
      <c r="P19" s="651">
        <v>0</v>
      </c>
      <c r="Q19" s="651">
        <v>0</v>
      </c>
      <c r="R19" s="652">
        <f t="shared" si="1"/>
        <v>0</v>
      </c>
    </row>
    <row r="20" spans="1:18" ht="15" customHeight="1">
      <c r="B20" s="649"/>
      <c r="C20" s="650" t="s">
        <v>1301</v>
      </c>
      <c r="D20" s="651">
        <v>0</v>
      </c>
      <c r="E20" s="651">
        <v>0</v>
      </c>
      <c r="F20" s="652">
        <f t="shared" si="2"/>
        <v>0</v>
      </c>
      <c r="G20" s="651">
        <v>0</v>
      </c>
      <c r="H20" s="651">
        <v>0</v>
      </c>
      <c r="I20" s="652">
        <f t="shared" si="3"/>
        <v>0</v>
      </c>
      <c r="K20" s="649"/>
      <c r="L20" s="650" t="s">
        <v>1146</v>
      </c>
      <c r="M20" s="651">
        <v>0</v>
      </c>
      <c r="N20" s="651">
        <v>0</v>
      </c>
      <c r="O20" s="652">
        <f t="shared" si="0"/>
        <v>0</v>
      </c>
      <c r="P20" s="651">
        <v>0</v>
      </c>
      <c r="Q20" s="651">
        <v>0</v>
      </c>
      <c r="R20" s="652">
        <f t="shared" si="1"/>
        <v>0</v>
      </c>
    </row>
    <row r="21" spans="1:18" ht="15" customHeight="1">
      <c r="B21" s="649"/>
      <c r="C21" s="650" t="s">
        <v>1302</v>
      </c>
      <c r="D21" s="651">
        <v>0</v>
      </c>
      <c r="E21" s="651">
        <v>0</v>
      </c>
      <c r="F21" s="652">
        <f t="shared" si="2"/>
        <v>0</v>
      </c>
      <c r="G21" s="651">
        <v>0</v>
      </c>
      <c r="H21" s="651">
        <v>0</v>
      </c>
      <c r="I21" s="652">
        <f t="shared" si="3"/>
        <v>0</v>
      </c>
      <c r="K21" s="649"/>
      <c r="L21" s="650" t="s">
        <v>1147</v>
      </c>
      <c r="M21" s="651">
        <v>0</v>
      </c>
      <c r="N21" s="651">
        <v>0</v>
      </c>
      <c r="O21" s="652">
        <f t="shared" si="0"/>
        <v>0</v>
      </c>
      <c r="P21" s="651">
        <v>0</v>
      </c>
      <c r="Q21" s="651">
        <v>0</v>
      </c>
      <c r="R21" s="652">
        <f t="shared" si="1"/>
        <v>0</v>
      </c>
    </row>
    <row r="22" spans="1:18" ht="15" customHeight="1">
      <c r="B22" s="649"/>
      <c r="C22" s="650" t="s">
        <v>1303</v>
      </c>
      <c r="D22" s="651">
        <v>0</v>
      </c>
      <c r="E22" s="651">
        <v>0</v>
      </c>
      <c r="F22" s="652">
        <f t="shared" si="2"/>
        <v>0</v>
      </c>
      <c r="G22" s="651">
        <v>0</v>
      </c>
      <c r="H22" s="651">
        <v>0</v>
      </c>
      <c r="I22" s="652">
        <f t="shared" si="3"/>
        <v>0</v>
      </c>
      <c r="K22" s="649"/>
      <c r="L22" s="650" t="s">
        <v>1148</v>
      </c>
      <c r="M22" s="651">
        <v>0</v>
      </c>
      <c r="N22" s="651">
        <v>0</v>
      </c>
      <c r="O22" s="652">
        <f t="shared" si="0"/>
        <v>0</v>
      </c>
      <c r="P22" s="651">
        <v>0</v>
      </c>
      <c r="Q22" s="651">
        <v>0</v>
      </c>
      <c r="R22" s="652">
        <f t="shared" si="1"/>
        <v>0</v>
      </c>
    </row>
    <row r="23" spans="1:18" ht="15" customHeight="1">
      <c r="B23" s="649"/>
      <c r="C23" s="650" t="s">
        <v>1304</v>
      </c>
      <c r="D23" s="651">
        <v>0</v>
      </c>
      <c r="E23" s="651">
        <v>0</v>
      </c>
      <c r="F23" s="652">
        <f t="shared" si="2"/>
        <v>0</v>
      </c>
      <c r="G23" s="651">
        <v>0</v>
      </c>
      <c r="H23" s="651">
        <v>0</v>
      </c>
      <c r="I23" s="652">
        <f t="shared" si="3"/>
        <v>0</v>
      </c>
      <c r="K23" s="649"/>
      <c r="L23" s="650" t="s">
        <v>1149</v>
      </c>
      <c r="M23" s="651">
        <v>0</v>
      </c>
      <c r="N23" s="651">
        <v>0</v>
      </c>
      <c r="O23" s="652">
        <f t="shared" si="0"/>
        <v>0</v>
      </c>
      <c r="P23" s="651">
        <v>0</v>
      </c>
      <c r="Q23" s="651">
        <v>0</v>
      </c>
      <c r="R23" s="652">
        <f t="shared" si="1"/>
        <v>0</v>
      </c>
    </row>
    <row r="24" spans="1:18" ht="15" customHeight="1">
      <c r="B24" s="649"/>
      <c r="C24" s="650" t="s">
        <v>1305</v>
      </c>
      <c r="D24" s="651">
        <v>0</v>
      </c>
      <c r="E24" s="651">
        <v>0</v>
      </c>
      <c r="F24" s="652">
        <f t="shared" si="2"/>
        <v>0</v>
      </c>
      <c r="G24" s="651">
        <v>0</v>
      </c>
      <c r="H24" s="651">
        <v>0</v>
      </c>
      <c r="I24" s="652">
        <f t="shared" si="3"/>
        <v>0</v>
      </c>
      <c r="K24" s="649"/>
      <c r="L24" s="650" t="s">
        <v>1150</v>
      </c>
      <c r="M24" s="651">
        <v>0</v>
      </c>
      <c r="N24" s="651">
        <v>0</v>
      </c>
      <c r="O24" s="652">
        <f t="shared" si="0"/>
        <v>0</v>
      </c>
      <c r="P24" s="651">
        <v>0</v>
      </c>
      <c r="Q24" s="651">
        <v>0</v>
      </c>
      <c r="R24" s="652">
        <f t="shared" si="1"/>
        <v>0</v>
      </c>
    </row>
    <row r="25" spans="1:18" s="659" customFormat="1" ht="15" customHeight="1">
      <c r="A25"/>
      <c r="B25" s="653"/>
      <c r="C25" s="654"/>
      <c r="D25" s="655"/>
      <c r="E25" s="655"/>
      <c r="F25" s="655"/>
      <c r="G25" s="655"/>
      <c r="H25" s="655"/>
      <c r="I25" s="655"/>
      <c r="K25" s="649"/>
      <c r="L25" s="650" t="s">
        <v>1151</v>
      </c>
      <c r="M25" s="651">
        <v>0</v>
      </c>
      <c r="N25" s="651">
        <v>0</v>
      </c>
      <c r="O25" s="652">
        <f t="shared" si="0"/>
        <v>0</v>
      </c>
      <c r="P25" s="651">
        <v>0</v>
      </c>
      <c r="Q25" s="651">
        <v>0</v>
      </c>
      <c r="R25" s="652">
        <f t="shared" si="1"/>
        <v>0</v>
      </c>
    </row>
    <row r="26" spans="1:18" ht="15" customHeight="1">
      <c r="B26" s="656"/>
      <c r="C26" s="657" t="s">
        <v>1306</v>
      </c>
      <c r="D26" s="658">
        <f>SUM(D15:D24)</f>
        <v>0</v>
      </c>
      <c r="E26" s="658">
        <f>SUM(E15:E24)</f>
        <v>0</v>
      </c>
      <c r="F26" s="658">
        <f t="shared" si="2"/>
        <v>0</v>
      </c>
      <c r="G26" s="658">
        <f>SUM(G15:G24)</f>
        <v>0</v>
      </c>
      <c r="H26" s="658">
        <f>SUM(H15:H24)</f>
        <v>0</v>
      </c>
      <c r="I26" s="658">
        <f t="shared" si="3"/>
        <v>0</v>
      </c>
      <c r="K26" s="649"/>
      <c r="L26" s="650" t="s">
        <v>1152</v>
      </c>
      <c r="M26" s="651">
        <v>0</v>
      </c>
      <c r="N26" s="651">
        <v>0</v>
      </c>
      <c r="O26" s="652">
        <f t="shared" si="0"/>
        <v>0</v>
      </c>
      <c r="P26" s="651">
        <v>0</v>
      </c>
      <c r="Q26" s="651">
        <v>0</v>
      </c>
      <c r="R26" s="652">
        <f t="shared" si="1"/>
        <v>0</v>
      </c>
    </row>
    <row r="27" spans="1:18" ht="15" customHeight="1">
      <c r="B27" s="895" t="s">
        <v>925</v>
      </c>
      <c r="C27" s="896" t="s">
        <v>1307</v>
      </c>
      <c r="D27" s="897"/>
      <c r="E27" s="897"/>
      <c r="F27" s="898"/>
      <c r="G27" s="897"/>
      <c r="H27" s="897"/>
      <c r="I27" s="899"/>
      <c r="K27" s="649"/>
      <c r="L27" s="650" t="s">
        <v>1153</v>
      </c>
      <c r="M27" s="651">
        <v>0</v>
      </c>
      <c r="N27" s="651">
        <v>0</v>
      </c>
      <c r="O27" s="652">
        <f t="shared" si="0"/>
        <v>0</v>
      </c>
      <c r="P27" s="651">
        <v>0</v>
      </c>
      <c r="Q27" s="651">
        <v>0</v>
      </c>
      <c r="R27" s="652">
        <f t="shared" si="1"/>
        <v>0</v>
      </c>
    </row>
    <row r="28" spans="1:18" ht="15" customHeight="1">
      <c r="B28" s="649"/>
      <c r="C28" s="650" t="s">
        <v>1296</v>
      </c>
      <c r="D28" s="900">
        <v>0</v>
      </c>
      <c r="E28" s="900">
        <v>0</v>
      </c>
      <c r="F28" s="901">
        <f>D28+E28</f>
        <v>0</v>
      </c>
      <c r="G28" s="900">
        <v>0</v>
      </c>
      <c r="H28" s="900">
        <v>0</v>
      </c>
      <c r="I28" s="901">
        <f>F28-G28</f>
        <v>0</v>
      </c>
      <c r="K28" s="649"/>
      <c r="L28" s="650" t="s">
        <v>1154</v>
      </c>
      <c r="M28" s="651">
        <v>0</v>
      </c>
      <c r="N28" s="651">
        <v>0</v>
      </c>
      <c r="O28" s="652">
        <f t="shared" si="0"/>
        <v>0</v>
      </c>
      <c r="P28" s="651">
        <v>0</v>
      </c>
      <c r="Q28" s="651">
        <v>0</v>
      </c>
      <c r="R28" s="652">
        <f t="shared" si="1"/>
        <v>0</v>
      </c>
    </row>
    <row r="29" spans="1:18" ht="15" customHeight="1">
      <c r="B29" s="649"/>
      <c r="C29" s="650" t="s">
        <v>1297</v>
      </c>
      <c r="D29" s="651">
        <v>0</v>
      </c>
      <c r="E29" s="651">
        <v>0</v>
      </c>
      <c r="F29" s="652">
        <f t="shared" ref="F29:F37" si="4">D29+E29</f>
        <v>0</v>
      </c>
      <c r="G29" s="651">
        <v>0</v>
      </c>
      <c r="H29" s="651">
        <v>0</v>
      </c>
      <c r="I29" s="652">
        <f t="shared" ref="I29:I37" si="5">F29-G29</f>
        <v>0</v>
      </c>
      <c r="K29" s="649"/>
      <c r="L29" s="650" t="s">
        <v>1155</v>
      </c>
      <c r="M29" s="651">
        <v>0</v>
      </c>
      <c r="N29" s="651">
        <v>0</v>
      </c>
      <c r="O29" s="652">
        <f t="shared" si="0"/>
        <v>0</v>
      </c>
      <c r="P29" s="651">
        <v>0</v>
      </c>
      <c r="Q29" s="651">
        <v>0</v>
      </c>
      <c r="R29" s="652">
        <f t="shared" si="1"/>
        <v>0</v>
      </c>
    </row>
    <row r="30" spans="1:18" ht="15" customHeight="1">
      <c r="B30" s="649"/>
      <c r="C30" s="650" t="s">
        <v>1298</v>
      </c>
      <c r="D30" s="651">
        <v>0</v>
      </c>
      <c r="E30" s="651">
        <v>0</v>
      </c>
      <c r="F30" s="652">
        <f t="shared" si="4"/>
        <v>0</v>
      </c>
      <c r="G30" s="651">
        <v>0</v>
      </c>
      <c r="H30" s="651">
        <v>0</v>
      </c>
      <c r="I30" s="652">
        <f t="shared" si="5"/>
        <v>0</v>
      </c>
      <c r="K30" s="649"/>
      <c r="L30" s="650" t="s">
        <v>1156</v>
      </c>
      <c r="M30" s="651">
        <v>0</v>
      </c>
      <c r="N30" s="651">
        <v>0</v>
      </c>
      <c r="O30" s="652">
        <f t="shared" si="0"/>
        <v>0</v>
      </c>
      <c r="P30" s="651">
        <v>0</v>
      </c>
      <c r="Q30" s="651">
        <v>0</v>
      </c>
      <c r="R30" s="652">
        <f t="shared" si="1"/>
        <v>0</v>
      </c>
    </row>
    <row r="31" spans="1:18" ht="15" customHeight="1">
      <c r="B31" s="649"/>
      <c r="C31" s="650" t="s">
        <v>1299</v>
      </c>
      <c r="D31" s="651">
        <v>0</v>
      </c>
      <c r="E31" s="651">
        <v>0</v>
      </c>
      <c r="F31" s="652">
        <f t="shared" si="4"/>
        <v>0</v>
      </c>
      <c r="G31" s="651">
        <v>0</v>
      </c>
      <c r="H31" s="651">
        <v>0</v>
      </c>
      <c r="I31" s="652">
        <f t="shared" si="5"/>
        <v>0</v>
      </c>
      <c r="K31" s="649"/>
      <c r="L31" s="650" t="s">
        <v>1157</v>
      </c>
      <c r="M31" s="651">
        <v>0</v>
      </c>
      <c r="N31" s="651">
        <v>0</v>
      </c>
      <c r="O31" s="652">
        <f t="shared" si="0"/>
        <v>0</v>
      </c>
      <c r="P31" s="651">
        <v>0</v>
      </c>
      <c r="Q31" s="651">
        <v>0</v>
      </c>
      <c r="R31" s="652">
        <f t="shared" si="1"/>
        <v>0</v>
      </c>
    </row>
    <row r="32" spans="1:18" ht="15" customHeight="1">
      <c r="B32" s="649"/>
      <c r="C32" s="650" t="s">
        <v>1300</v>
      </c>
      <c r="D32" s="651">
        <v>0</v>
      </c>
      <c r="E32" s="651">
        <v>0</v>
      </c>
      <c r="F32" s="652">
        <f t="shared" si="4"/>
        <v>0</v>
      </c>
      <c r="G32" s="651">
        <v>0</v>
      </c>
      <c r="H32" s="651">
        <v>0</v>
      </c>
      <c r="I32" s="652">
        <f t="shared" si="5"/>
        <v>0</v>
      </c>
      <c r="K32" s="649"/>
      <c r="L32" s="650" t="s">
        <v>1158</v>
      </c>
      <c r="M32" s="651">
        <v>0</v>
      </c>
      <c r="N32" s="651">
        <v>0</v>
      </c>
      <c r="O32" s="652">
        <f t="shared" si="0"/>
        <v>0</v>
      </c>
      <c r="P32" s="651">
        <v>0</v>
      </c>
      <c r="Q32" s="651">
        <v>0</v>
      </c>
      <c r="R32" s="652">
        <f t="shared" si="1"/>
        <v>0</v>
      </c>
    </row>
    <row r="33" spans="2:18" ht="15" customHeight="1">
      <c r="B33" s="649"/>
      <c r="C33" s="650" t="s">
        <v>1301</v>
      </c>
      <c r="D33" s="651">
        <v>0</v>
      </c>
      <c r="E33" s="651">
        <v>0</v>
      </c>
      <c r="F33" s="652">
        <f t="shared" si="4"/>
        <v>0</v>
      </c>
      <c r="G33" s="651">
        <v>0</v>
      </c>
      <c r="H33" s="651">
        <v>0</v>
      </c>
      <c r="I33" s="652">
        <f t="shared" si="5"/>
        <v>0</v>
      </c>
      <c r="K33" s="649"/>
      <c r="L33" s="650" t="s">
        <v>1159</v>
      </c>
      <c r="M33" s="651">
        <v>0</v>
      </c>
      <c r="N33" s="651">
        <v>0</v>
      </c>
      <c r="O33" s="652">
        <f t="shared" si="0"/>
        <v>0</v>
      </c>
      <c r="P33" s="651">
        <v>0</v>
      </c>
      <c r="Q33" s="651">
        <v>0</v>
      </c>
      <c r="R33" s="652">
        <f t="shared" si="1"/>
        <v>0</v>
      </c>
    </row>
    <row r="34" spans="2:18" ht="15" customHeight="1">
      <c r="B34" s="649"/>
      <c r="C34" s="650" t="s">
        <v>1302</v>
      </c>
      <c r="D34" s="651">
        <v>0</v>
      </c>
      <c r="E34" s="651">
        <v>0</v>
      </c>
      <c r="F34" s="652">
        <f t="shared" si="4"/>
        <v>0</v>
      </c>
      <c r="G34" s="651">
        <v>0</v>
      </c>
      <c r="H34" s="651">
        <v>0</v>
      </c>
      <c r="I34" s="652">
        <f t="shared" si="5"/>
        <v>0</v>
      </c>
      <c r="K34" s="649"/>
      <c r="L34" s="650" t="s">
        <v>1160</v>
      </c>
      <c r="M34" s="651">
        <v>0</v>
      </c>
      <c r="N34" s="651">
        <v>0</v>
      </c>
      <c r="O34" s="652">
        <f t="shared" si="0"/>
        <v>0</v>
      </c>
      <c r="P34" s="651">
        <v>0</v>
      </c>
      <c r="Q34" s="651">
        <v>0</v>
      </c>
      <c r="R34" s="652">
        <f t="shared" si="1"/>
        <v>0</v>
      </c>
    </row>
    <row r="35" spans="2:18" ht="15" customHeight="1">
      <c r="B35" s="649"/>
      <c r="C35" s="650" t="s">
        <v>1303</v>
      </c>
      <c r="D35" s="651">
        <v>0</v>
      </c>
      <c r="E35" s="651">
        <v>0</v>
      </c>
      <c r="F35" s="652">
        <f t="shared" si="4"/>
        <v>0</v>
      </c>
      <c r="G35" s="651">
        <v>0</v>
      </c>
      <c r="H35" s="651">
        <v>0</v>
      </c>
      <c r="I35" s="652">
        <f t="shared" si="5"/>
        <v>0</v>
      </c>
      <c r="K35" s="649"/>
      <c r="L35" s="650" t="s">
        <v>1161</v>
      </c>
      <c r="M35" s="651">
        <v>0</v>
      </c>
      <c r="N35" s="651">
        <v>0</v>
      </c>
      <c r="O35" s="652">
        <f t="shared" si="0"/>
        <v>0</v>
      </c>
      <c r="P35" s="651">
        <v>0</v>
      </c>
      <c r="Q35" s="651">
        <v>0</v>
      </c>
      <c r="R35" s="652">
        <f t="shared" si="1"/>
        <v>0</v>
      </c>
    </row>
    <row r="36" spans="2:18" ht="15" customHeight="1">
      <c r="B36" s="649"/>
      <c r="C36" s="650" t="s">
        <v>1304</v>
      </c>
      <c r="D36" s="651">
        <v>0</v>
      </c>
      <c r="E36" s="651">
        <v>0</v>
      </c>
      <c r="F36" s="652">
        <f t="shared" si="4"/>
        <v>0</v>
      </c>
      <c r="G36" s="651">
        <v>0</v>
      </c>
      <c r="H36" s="651">
        <v>0</v>
      </c>
      <c r="I36" s="652">
        <f t="shared" si="5"/>
        <v>0</v>
      </c>
      <c r="K36" s="649"/>
      <c r="L36" s="650" t="s">
        <v>1162</v>
      </c>
      <c r="M36" s="651">
        <v>0</v>
      </c>
      <c r="N36" s="651">
        <v>0</v>
      </c>
      <c r="O36" s="652">
        <f t="shared" si="0"/>
        <v>0</v>
      </c>
      <c r="P36" s="651">
        <v>0</v>
      </c>
      <c r="Q36" s="651">
        <v>0</v>
      </c>
      <c r="R36" s="652">
        <f t="shared" si="1"/>
        <v>0</v>
      </c>
    </row>
    <row r="37" spans="2:18" ht="15" customHeight="1">
      <c r="B37" s="649"/>
      <c r="C37" s="650" t="s">
        <v>1305</v>
      </c>
      <c r="D37" s="651">
        <v>0</v>
      </c>
      <c r="E37" s="651">
        <v>0</v>
      </c>
      <c r="F37" s="652">
        <f t="shared" si="4"/>
        <v>0</v>
      </c>
      <c r="G37" s="651">
        <v>0</v>
      </c>
      <c r="H37" s="651">
        <v>0</v>
      </c>
      <c r="I37" s="652">
        <f t="shared" si="5"/>
        <v>0</v>
      </c>
      <c r="K37" s="653"/>
      <c r="L37" s="654"/>
      <c r="M37" s="655"/>
      <c r="N37" s="655"/>
      <c r="O37" s="655"/>
      <c r="P37" s="655"/>
      <c r="Q37" s="655"/>
      <c r="R37" s="655"/>
    </row>
    <row r="38" spans="2:18" ht="15" customHeight="1">
      <c r="B38" s="653"/>
      <c r="C38" s="654"/>
      <c r="D38" s="655"/>
      <c r="E38" s="655"/>
      <c r="F38" s="655"/>
      <c r="G38" s="655"/>
      <c r="H38" s="655"/>
      <c r="I38" s="655"/>
      <c r="K38" s="656"/>
      <c r="L38" s="657" t="s">
        <v>1135</v>
      </c>
      <c r="M38" s="909">
        <f>SUM(M13:M36)</f>
        <v>0</v>
      </c>
      <c r="N38" s="910">
        <f>SUM(N13:N36)</f>
        <v>0</v>
      </c>
      <c r="O38" s="658">
        <f t="shared" si="0"/>
        <v>0</v>
      </c>
      <c r="P38" s="911">
        <f>SUM(P13:P37)</f>
        <v>0</v>
      </c>
      <c r="Q38" s="912">
        <f>SUM(Q13:Q36)</f>
        <v>0</v>
      </c>
      <c r="R38" s="658">
        <f t="shared" si="1"/>
        <v>0</v>
      </c>
    </row>
    <row r="39" spans="2:18">
      <c r="B39" s="656"/>
      <c r="C39" s="657" t="s">
        <v>1308</v>
      </c>
      <c r="D39" s="658">
        <f>SUM(D28:D37)</f>
        <v>0</v>
      </c>
      <c r="E39" s="658">
        <f>SUM(E28:E37)</f>
        <v>0</v>
      </c>
      <c r="F39" s="658">
        <f>D39+E39</f>
        <v>0</v>
      </c>
      <c r="G39" s="658">
        <f>SUM(G28:G37)</f>
        <v>0</v>
      </c>
      <c r="H39" s="658">
        <f>SUM(H28:H37)</f>
        <v>0</v>
      </c>
      <c r="I39" s="658">
        <f>F39-G39</f>
        <v>0</v>
      </c>
    </row>
    <row r="41" spans="2:18">
      <c r="B41" s="902" t="s">
        <v>931</v>
      </c>
      <c r="C41" s="903" t="s">
        <v>1293</v>
      </c>
      <c r="D41" s="905">
        <f>D26+D39</f>
        <v>0</v>
      </c>
      <c r="E41" s="906">
        <f>E26+E39</f>
        <v>0</v>
      </c>
      <c r="F41" s="904">
        <f>D41+E41</f>
        <v>0</v>
      </c>
      <c r="G41" s="907">
        <f>G26+G39</f>
        <v>0</v>
      </c>
      <c r="H41" s="908">
        <f>H26+H39</f>
        <v>0</v>
      </c>
      <c r="I41" s="904">
        <f>G41+H41</f>
        <v>0</v>
      </c>
    </row>
    <row r="43" spans="2:18" ht="30.75" customHeight="1">
      <c r="B43" s="737"/>
      <c r="C43" s="40"/>
      <c r="D43" s="284"/>
      <c r="E43" s="284"/>
      <c r="F43" s="284"/>
      <c r="G43" s="39"/>
      <c r="H43" s="39"/>
      <c r="I43" s="284"/>
    </row>
    <row r="44" spans="2:18" ht="30">
      <c r="B44" s="737"/>
      <c r="C44" s="615" t="s">
        <v>390</v>
      </c>
      <c r="D44" s="284"/>
      <c r="E44" s="1053"/>
      <c r="F44" s="1053"/>
      <c r="G44" s="1037" t="s">
        <v>1367</v>
      </c>
      <c r="H44" s="1037"/>
      <c r="I44" s="39"/>
    </row>
    <row r="45" spans="2:18">
      <c r="B45" s="737"/>
      <c r="C45" s="617" t="s">
        <v>391</v>
      </c>
      <c r="D45" s="284"/>
      <c r="F45" s="39"/>
      <c r="G45" s="1037"/>
      <c r="H45" s="1037"/>
      <c r="I45" s="284"/>
    </row>
    <row r="46" spans="2:18">
      <c r="B46" s="737"/>
      <c r="C46" s="617"/>
      <c r="D46" s="284"/>
      <c r="F46" s="39"/>
      <c r="G46" s="1037"/>
      <c r="H46" s="1037"/>
      <c r="I46" s="284"/>
    </row>
    <row r="47" spans="2:18">
      <c r="B47" s="737"/>
      <c r="C47" s="618" t="s">
        <v>392</v>
      </c>
      <c r="D47" s="284"/>
      <c r="E47" s="284"/>
      <c r="F47" s="39"/>
      <c r="G47" s="284"/>
      <c r="H47" s="284"/>
      <c r="I47" s="284"/>
    </row>
    <row r="48" spans="2:18">
      <c r="B48" s="737"/>
      <c r="D48" s="284"/>
      <c r="E48" s="284"/>
      <c r="F48" s="284"/>
      <c r="G48" s="284"/>
      <c r="H48" s="284"/>
      <c r="I48" s="284"/>
    </row>
    <row r="49" spans="2:9">
      <c r="B49" s="737"/>
      <c r="D49" s="284"/>
      <c r="E49" s="284"/>
      <c r="F49" s="284"/>
      <c r="G49" s="284"/>
      <c r="H49" s="284"/>
      <c r="I49" s="284"/>
    </row>
  </sheetData>
  <sheetProtection algorithmName="SHA-512" hashValue="e6X0YnWP2MsdJShIg8yXC4urpuyyEpUzU72gIrwr1p0YKVZmCUjN3MzGkIewTFbZ4nWOUAUqL6jIsYxw8UuGow==" saltValue="Szhtx3kxeCDXnb8/41lFjQ==" spinCount="100000" sheet="1" objects="1" scenarios="1"/>
  <mergeCells count="15">
    <mergeCell ref="E44:F44"/>
    <mergeCell ref="G44:H46"/>
    <mergeCell ref="K4:R4"/>
    <mergeCell ref="K5:R5"/>
    <mergeCell ref="K6:R6"/>
    <mergeCell ref="K7:R7"/>
    <mergeCell ref="K9:L11"/>
    <mergeCell ref="M9:Q9"/>
    <mergeCell ref="R9:R10"/>
    <mergeCell ref="B5:I5"/>
    <mergeCell ref="B6:I6"/>
    <mergeCell ref="B8:I8"/>
    <mergeCell ref="B10:C12"/>
    <mergeCell ref="D10:H10"/>
    <mergeCell ref="I10:I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workbookViewId="0"/>
  </sheetViews>
  <sheetFormatPr baseColWidth="10" defaultRowHeight="15"/>
  <cols>
    <col min="1" max="1" width="2.28515625" customWidth="1"/>
    <col min="2" max="2" width="4" customWidth="1"/>
    <col min="3" max="3" width="53" customWidth="1"/>
    <col min="4" max="9" width="14.28515625" customWidth="1"/>
    <col min="12" max="12" width="30.85546875" customWidth="1"/>
    <col min="13" max="18" width="15.7109375" customWidth="1"/>
  </cols>
  <sheetData>
    <row r="1" spans="1:19" ht="15.75">
      <c r="A1" s="682"/>
      <c r="B1" s="682"/>
      <c r="C1" s="682"/>
      <c r="D1" s="682"/>
      <c r="E1" s="682"/>
      <c r="F1" s="682"/>
      <c r="G1" s="682"/>
      <c r="H1" s="682"/>
      <c r="I1" s="682"/>
      <c r="K1" s="387"/>
      <c r="L1" s="1334" t="s">
        <v>413</v>
      </c>
      <c r="M1" s="1334"/>
      <c r="N1" s="1334"/>
      <c r="O1" s="1334"/>
      <c r="P1" s="1334"/>
      <c r="Q1" s="1334"/>
      <c r="R1" s="1334"/>
      <c r="S1" s="1334"/>
    </row>
    <row r="2" spans="1:19" ht="15.75">
      <c r="A2" s="683"/>
      <c r="B2" s="684"/>
      <c r="C2" s="684"/>
      <c r="D2" s="684"/>
      <c r="E2" s="684"/>
      <c r="F2" s="684"/>
      <c r="G2" s="684"/>
      <c r="H2" s="684"/>
      <c r="I2" s="684"/>
      <c r="K2" s="1334" t="s">
        <v>1124</v>
      </c>
      <c r="L2" s="1334"/>
      <c r="M2" s="1334"/>
      <c r="N2" s="1334"/>
      <c r="O2" s="1334"/>
      <c r="P2" s="1334"/>
      <c r="Q2" s="1334"/>
      <c r="R2" s="1334"/>
      <c r="S2" s="387"/>
    </row>
    <row r="3" spans="1:19" ht="15.75">
      <c r="A3" s="683"/>
      <c r="B3" s="1334" t="s">
        <v>413</v>
      </c>
      <c r="C3" s="1334"/>
      <c r="D3" s="1334"/>
      <c r="E3" s="1334"/>
      <c r="F3" s="1334"/>
      <c r="G3" s="1334"/>
      <c r="H3" s="1334"/>
      <c r="I3" s="1334"/>
      <c r="K3" s="1334" t="s">
        <v>1163</v>
      </c>
      <c r="L3" s="1334"/>
      <c r="M3" s="1334"/>
      <c r="N3" s="1334"/>
      <c r="O3" s="1334"/>
      <c r="P3" s="1334"/>
      <c r="Q3" s="1334"/>
      <c r="R3" s="1334"/>
      <c r="S3" s="387"/>
    </row>
    <row r="4" spans="1:19" ht="15.75">
      <c r="A4" s="387"/>
      <c r="B4" s="1334" t="s">
        <v>1124</v>
      </c>
      <c r="C4" s="1334"/>
      <c r="D4" s="1334"/>
      <c r="E4" s="1334"/>
      <c r="F4" s="1334"/>
      <c r="G4" s="1334"/>
      <c r="H4" s="1334"/>
      <c r="I4" s="1334"/>
      <c r="K4" s="1444" t="s">
        <v>1414</v>
      </c>
      <c r="L4" s="1444"/>
      <c r="M4" s="1444"/>
      <c r="N4" s="1444"/>
      <c r="O4" s="1444"/>
      <c r="P4" s="1444"/>
      <c r="Q4" s="1444"/>
      <c r="R4" s="1444"/>
      <c r="S4" s="387"/>
    </row>
    <row r="5" spans="1:19" ht="15.75">
      <c r="A5" s="387"/>
      <c r="B5" s="1334" t="s">
        <v>1163</v>
      </c>
      <c r="C5" s="1334"/>
      <c r="D5" s="1334"/>
      <c r="E5" s="1334"/>
      <c r="F5" s="1334"/>
      <c r="G5" s="1334"/>
      <c r="H5" s="1334"/>
      <c r="I5" s="1334"/>
      <c r="K5" s="432"/>
      <c r="L5" s="432"/>
      <c r="M5" s="432"/>
      <c r="N5" s="432"/>
      <c r="O5" s="432"/>
      <c r="P5" s="432"/>
      <c r="Q5" s="432"/>
      <c r="R5" s="432"/>
      <c r="S5" s="682"/>
    </row>
    <row r="6" spans="1:19" ht="15.75">
      <c r="A6" s="387"/>
      <c r="B6" s="1334"/>
      <c r="C6" s="1334"/>
      <c r="D6" s="1334"/>
      <c r="E6" s="1334"/>
      <c r="F6" s="1334"/>
      <c r="G6" s="1334"/>
      <c r="H6" s="1334"/>
      <c r="I6" s="1334"/>
      <c r="K6" s="1335" t="s">
        <v>395</v>
      </c>
      <c r="L6" s="1336"/>
      <c r="M6" s="1341" t="s">
        <v>1164</v>
      </c>
      <c r="N6" s="1342"/>
      <c r="O6" s="1342"/>
      <c r="P6" s="1342"/>
      <c r="Q6" s="1343"/>
      <c r="R6" s="1344" t="s">
        <v>1126</v>
      </c>
      <c r="S6" s="682"/>
    </row>
    <row r="7" spans="1:19" ht="25.5">
      <c r="A7" s="387"/>
      <c r="B7" s="1444" t="s">
        <v>1419</v>
      </c>
      <c r="C7" s="1444"/>
      <c r="D7" s="1444"/>
      <c r="E7" s="1444"/>
      <c r="F7" s="1444"/>
      <c r="G7" s="1444"/>
      <c r="H7" s="1444"/>
      <c r="I7" s="1444"/>
      <c r="K7" s="1337"/>
      <c r="L7" s="1338"/>
      <c r="M7" s="738" t="s">
        <v>1127</v>
      </c>
      <c r="N7" s="686" t="s">
        <v>1128</v>
      </c>
      <c r="O7" s="738" t="s">
        <v>910</v>
      </c>
      <c r="P7" s="738" t="s">
        <v>911</v>
      </c>
      <c r="Q7" s="738" t="s">
        <v>1129</v>
      </c>
      <c r="R7" s="1345"/>
      <c r="S7" s="682"/>
    </row>
    <row r="8" spans="1:19">
      <c r="A8" s="682"/>
      <c r="B8" s="432"/>
      <c r="C8" s="432"/>
      <c r="D8" s="432"/>
      <c r="E8" s="432"/>
      <c r="F8" s="432"/>
      <c r="G8" s="432"/>
      <c r="H8" s="432"/>
      <c r="I8" s="432"/>
      <c r="K8" s="1339"/>
      <c r="L8" s="1340"/>
      <c r="M8" s="738">
        <v>1</v>
      </c>
      <c r="N8" s="738">
        <v>2</v>
      </c>
      <c r="O8" s="738" t="s">
        <v>1130</v>
      </c>
      <c r="P8" s="738">
        <v>4</v>
      </c>
      <c r="Q8" s="738">
        <v>5</v>
      </c>
      <c r="R8" s="687" t="s">
        <v>1131</v>
      </c>
      <c r="S8" s="682"/>
    </row>
    <row r="9" spans="1:19">
      <c r="A9" s="682"/>
      <c r="B9" s="1335" t="s">
        <v>395</v>
      </c>
      <c r="C9" s="1336"/>
      <c r="D9" s="1341" t="s">
        <v>1164</v>
      </c>
      <c r="E9" s="1342"/>
      <c r="F9" s="1342"/>
      <c r="G9" s="1342"/>
      <c r="H9" s="1343"/>
      <c r="I9" s="1344" t="s">
        <v>1126</v>
      </c>
      <c r="K9" s="688"/>
      <c r="L9" s="550"/>
      <c r="M9" s="689"/>
      <c r="N9" s="689"/>
      <c r="O9" s="689"/>
      <c r="P9" s="689"/>
      <c r="Q9" s="689"/>
      <c r="R9" s="689"/>
      <c r="S9" s="682"/>
    </row>
    <row r="10" spans="1:19" ht="25.5">
      <c r="A10" s="682"/>
      <c r="B10" s="1337"/>
      <c r="C10" s="1338"/>
      <c r="D10" s="738" t="s">
        <v>1127</v>
      </c>
      <c r="E10" s="686" t="s">
        <v>1128</v>
      </c>
      <c r="F10" s="738" t="s">
        <v>910</v>
      </c>
      <c r="G10" s="738" t="s">
        <v>911</v>
      </c>
      <c r="H10" s="738" t="s">
        <v>1129</v>
      </c>
      <c r="I10" s="1345"/>
      <c r="K10" s="1333" t="s">
        <v>1165</v>
      </c>
      <c r="L10" s="1333"/>
      <c r="M10" s="690">
        <f>SUM(M11:M18)</f>
        <v>0</v>
      </c>
      <c r="N10" s="690">
        <f>SUM(N11:N18)</f>
        <v>0</v>
      </c>
      <c r="O10" s="690">
        <f>M10+N10</f>
        <v>0</v>
      </c>
      <c r="P10" s="690">
        <f>SUM(P11:P18)</f>
        <v>0</v>
      </c>
      <c r="Q10" s="690">
        <f>SUM(Q11:Q18)</f>
        <v>0</v>
      </c>
      <c r="R10" s="690">
        <f>IF(AND(O10&gt;=0,P10&gt;=0),(O10-P10),"-")</f>
        <v>0</v>
      </c>
      <c r="S10" s="682"/>
    </row>
    <row r="11" spans="1:19">
      <c r="A11" s="682"/>
      <c r="B11" s="1339"/>
      <c r="C11" s="1340"/>
      <c r="D11" s="738">
        <v>1</v>
      </c>
      <c r="E11" s="738">
        <v>2</v>
      </c>
      <c r="F11" s="738" t="s">
        <v>1130</v>
      </c>
      <c r="G11" s="738">
        <v>4</v>
      </c>
      <c r="H11" s="738">
        <v>5</v>
      </c>
      <c r="I11" s="687" t="s">
        <v>1131</v>
      </c>
      <c r="K11" s="1332" t="s">
        <v>1166</v>
      </c>
      <c r="L11" s="1332"/>
      <c r="M11" s="691">
        <v>0</v>
      </c>
      <c r="N11" s="691">
        <v>0</v>
      </c>
      <c r="O11" s="692">
        <f>M11+N11</f>
        <v>0</v>
      </c>
      <c r="P11" s="691">
        <v>0</v>
      </c>
      <c r="Q11" s="691">
        <v>0</v>
      </c>
      <c r="R11" s="692">
        <f>IF(AND(O11&gt;=0,P11&gt;=0),(O11-P11),"-")</f>
        <v>0</v>
      </c>
      <c r="S11" s="682"/>
    </row>
    <row r="12" spans="1:19" ht="18">
      <c r="A12" s="682"/>
      <c r="B12" s="861" t="s">
        <v>915</v>
      </c>
      <c r="C12" s="862" t="s">
        <v>1281</v>
      </c>
      <c r="D12" s="863">
        <f>D13+D23+D32+D43</f>
        <v>0</v>
      </c>
      <c r="E12" s="863">
        <f>E13+E23+E32+E43</f>
        <v>0</v>
      </c>
      <c r="F12" s="864">
        <f>D12+E12</f>
        <v>0</v>
      </c>
      <c r="G12" s="863">
        <f>G13+G23+G32+G43</f>
        <v>0</v>
      </c>
      <c r="H12" s="863">
        <f>H13+H23+H32+H43</f>
        <v>0</v>
      </c>
      <c r="I12" s="863">
        <f>F12-G12</f>
        <v>0</v>
      </c>
      <c r="K12" s="1332" t="s">
        <v>1167</v>
      </c>
      <c r="L12" s="1332"/>
      <c r="M12" s="691">
        <v>0</v>
      </c>
      <c r="N12" s="691">
        <v>0</v>
      </c>
      <c r="O12" s="692">
        <f t="shared" ref="O12:O18" si="0">M12+N12</f>
        <v>0</v>
      </c>
      <c r="P12" s="691">
        <v>0</v>
      </c>
      <c r="Q12" s="691">
        <v>0</v>
      </c>
      <c r="R12" s="692">
        <f t="shared" ref="R12:R17" si="1">IF(AND(O12&gt;=0,P12&gt;=0),(O12-P12),"-")</f>
        <v>0</v>
      </c>
      <c r="S12" s="682"/>
    </row>
    <row r="13" spans="1:19">
      <c r="A13" s="682"/>
      <c r="B13" s="865" t="s">
        <v>1221</v>
      </c>
      <c r="C13" s="865" t="s">
        <v>1165</v>
      </c>
      <c r="D13" s="698">
        <f>SUM(D14:D21)</f>
        <v>0</v>
      </c>
      <c r="E13" s="698">
        <f>SUM(E14:E21)</f>
        <v>0</v>
      </c>
      <c r="F13" s="698">
        <f>D13+E13</f>
        <v>0</v>
      </c>
      <c r="G13" s="698">
        <f>SUM(G14:G21)</f>
        <v>0</v>
      </c>
      <c r="H13" s="698">
        <f>SUM(H14:H21)</f>
        <v>0</v>
      </c>
      <c r="I13" s="698">
        <f>F13-G13</f>
        <v>0</v>
      </c>
      <c r="K13" s="1332" t="s">
        <v>1168</v>
      </c>
      <c r="L13" s="1332"/>
      <c r="M13" s="691">
        <v>0</v>
      </c>
      <c r="N13" s="691">
        <v>0</v>
      </c>
      <c r="O13" s="692">
        <f t="shared" si="0"/>
        <v>0</v>
      </c>
      <c r="P13" s="691">
        <v>0</v>
      </c>
      <c r="Q13" s="691">
        <v>0</v>
      </c>
      <c r="R13" s="692">
        <f t="shared" si="1"/>
        <v>0</v>
      </c>
      <c r="S13" s="682"/>
    </row>
    <row r="14" spans="1:19">
      <c r="A14" s="682"/>
      <c r="B14" s="1388" t="s">
        <v>1166</v>
      </c>
      <c r="C14" s="1388"/>
      <c r="D14" s="696">
        <v>0</v>
      </c>
      <c r="E14" s="696">
        <v>0</v>
      </c>
      <c r="F14" s="696">
        <f>D14+E14</f>
        <v>0</v>
      </c>
      <c r="G14" s="696">
        <v>0</v>
      </c>
      <c r="H14" s="696">
        <v>0</v>
      </c>
      <c r="I14" s="698">
        <f t="shared" ref="I14:I21" si="2">F14-G14</f>
        <v>0</v>
      </c>
      <c r="K14" s="1332" t="s">
        <v>1169</v>
      </c>
      <c r="L14" s="1332"/>
      <c r="M14" s="691">
        <v>0</v>
      </c>
      <c r="N14" s="691">
        <v>0</v>
      </c>
      <c r="O14" s="692">
        <f t="shared" si="0"/>
        <v>0</v>
      </c>
      <c r="P14" s="691">
        <v>0</v>
      </c>
      <c r="Q14" s="691">
        <v>0</v>
      </c>
      <c r="R14" s="692">
        <f t="shared" si="1"/>
        <v>0</v>
      </c>
      <c r="S14" s="682"/>
    </row>
    <row r="15" spans="1:19">
      <c r="A15" s="682"/>
      <c r="B15" s="1388" t="s">
        <v>1167</v>
      </c>
      <c r="C15" s="1388"/>
      <c r="D15" s="696">
        <v>0</v>
      </c>
      <c r="E15" s="696">
        <v>0</v>
      </c>
      <c r="F15" s="696">
        <f t="shared" ref="F15:F21" si="3">D15+E15</f>
        <v>0</v>
      </c>
      <c r="G15" s="696">
        <v>0</v>
      </c>
      <c r="H15" s="696">
        <v>0</v>
      </c>
      <c r="I15" s="698">
        <f t="shared" si="2"/>
        <v>0</v>
      </c>
      <c r="K15" s="1332" t="s">
        <v>1170</v>
      </c>
      <c r="L15" s="1332"/>
      <c r="M15" s="691">
        <v>0</v>
      </c>
      <c r="N15" s="691">
        <v>0</v>
      </c>
      <c r="O15" s="692">
        <f t="shared" si="0"/>
        <v>0</v>
      </c>
      <c r="P15" s="691">
        <v>0</v>
      </c>
      <c r="Q15" s="691">
        <v>0</v>
      </c>
      <c r="R15" s="692">
        <f t="shared" si="1"/>
        <v>0</v>
      </c>
      <c r="S15" s="682"/>
    </row>
    <row r="16" spans="1:19">
      <c r="A16" s="682"/>
      <c r="B16" s="1388" t="s">
        <v>1168</v>
      </c>
      <c r="C16" s="1388"/>
      <c r="D16" s="696">
        <v>0</v>
      </c>
      <c r="E16" s="696">
        <v>0</v>
      </c>
      <c r="F16" s="696">
        <f t="shared" si="3"/>
        <v>0</v>
      </c>
      <c r="G16" s="696">
        <v>0</v>
      </c>
      <c r="H16" s="696">
        <v>0</v>
      </c>
      <c r="I16" s="698">
        <f t="shared" si="2"/>
        <v>0</v>
      </c>
      <c r="K16" s="1332" t="s">
        <v>1171</v>
      </c>
      <c r="L16" s="1332"/>
      <c r="M16" s="691">
        <v>0</v>
      </c>
      <c r="N16" s="691">
        <v>0</v>
      </c>
      <c r="O16" s="692">
        <f t="shared" si="0"/>
        <v>0</v>
      </c>
      <c r="P16" s="691">
        <v>0</v>
      </c>
      <c r="Q16" s="691">
        <v>0</v>
      </c>
      <c r="R16" s="692">
        <f t="shared" si="1"/>
        <v>0</v>
      </c>
      <c r="S16" s="682"/>
    </row>
    <row r="17" spans="1:19">
      <c r="A17" s="682"/>
      <c r="B17" s="1388" t="s">
        <v>1169</v>
      </c>
      <c r="C17" s="1388"/>
      <c r="D17" s="696">
        <v>0</v>
      </c>
      <c r="E17" s="696">
        <v>0</v>
      </c>
      <c r="F17" s="696">
        <f t="shared" si="3"/>
        <v>0</v>
      </c>
      <c r="G17" s="696">
        <v>0</v>
      </c>
      <c r="H17" s="696">
        <v>0</v>
      </c>
      <c r="I17" s="698">
        <f t="shared" si="2"/>
        <v>0</v>
      </c>
      <c r="K17" s="1332" t="s">
        <v>1172</v>
      </c>
      <c r="L17" s="1332"/>
      <c r="M17" s="691">
        <v>0</v>
      </c>
      <c r="N17" s="691">
        <v>0</v>
      </c>
      <c r="O17" s="692">
        <f t="shared" si="0"/>
        <v>0</v>
      </c>
      <c r="P17" s="691">
        <v>0</v>
      </c>
      <c r="Q17" s="691">
        <v>0</v>
      </c>
      <c r="R17" s="692">
        <f t="shared" si="1"/>
        <v>0</v>
      </c>
      <c r="S17" s="682"/>
    </row>
    <row r="18" spans="1:19">
      <c r="A18" s="682"/>
      <c r="B18" s="1388" t="s">
        <v>1170</v>
      </c>
      <c r="C18" s="1388"/>
      <c r="D18" s="696">
        <v>0</v>
      </c>
      <c r="E18" s="696">
        <v>0</v>
      </c>
      <c r="F18" s="696">
        <f t="shared" si="3"/>
        <v>0</v>
      </c>
      <c r="G18" s="696">
        <v>0</v>
      </c>
      <c r="H18" s="696">
        <v>0</v>
      </c>
      <c r="I18" s="698">
        <f t="shared" si="2"/>
        <v>0</v>
      </c>
      <c r="K18" s="1332" t="s">
        <v>1173</v>
      </c>
      <c r="L18" s="1332"/>
      <c r="M18" s="691">
        <v>0</v>
      </c>
      <c r="N18" s="691">
        <v>0</v>
      </c>
      <c r="O18" s="692">
        <f t="shared" si="0"/>
        <v>0</v>
      </c>
      <c r="P18" s="691">
        <v>0</v>
      </c>
      <c r="Q18" s="691">
        <v>0</v>
      </c>
      <c r="R18" s="692">
        <f>IF(AND(O18&gt;=0,P18&gt;=0),(O18-P18),"-")</f>
        <v>0</v>
      </c>
      <c r="S18" s="682"/>
    </row>
    <row r="19" spans="1:19">
      <c r="A19" s="682"/>
      <c r="B19" s="1388" t="s">
        <v>1171</v>
      </c>
      <c r="C19" s="1388"/>
      <c r="D19" s="696">
        <v>0</v>
      </c>
      <c r="E19" s="696">
        <v>0</v>
      </c>
      <c r="F19" s="696">
        <f t="shared" si="3"/>
        <v>0</v>
      </c>
      <c r="G19" s="696">
        <v>0</v>
      </c>
      <c r="H19" s="696">
        <v>0</v>
      </c>
      <c r="I19" s="698">
        <f t="shared" si="2"/>
        <v>0</v>
      </c>
      <c r="K19" s="693"/>
      <c r="L19" s="694"/>
      <c r="M19" s="695"/>
      <c r="N19" s="695"/>
      <c r="O19" s="695"/>
      <c r="P19" s="695"/>
      <c r="Q19" s="695"/>
      <c r="R19" s="695"/>
      <c r="S19" s="682"/>
    </row>
    <row r="20" spans="1:19">
      <c r="A20" s="682"/>
      <c r="B20" s="1388" t="s">
        <v>1172</v>
      </c>
      <c r="C20" s="1388"/>
      <c r="D20" s="696">
        <v>0</v>
      </c>
      <c r="E20" s="696">
        <v>0</v>
      </c>
      <c r="F20" s="696">
        <f t="shared" si="3"/>
        <v>0</v>
      </c>
      <c r="G20" s="696">
        <v>0</v>
      </c>
      <c r="H20" s="696">
        <v>0</v>
      </c>
      <c r="I20" s="698">
        <f t="shared" si="2"/>
        <v>0</v>
      </c>
      <c r="K20" s="1333" t="s">
        <v>1174</v>
      </c>
      <c r="L20" s="1333"/>
      <c r="M20" s="690">
        <f>SUM(M21:M27)</f>
        <v>0</v>
      </c>
      <c r="N20" s="690">
        <f>SUM(N21:N27)</f>
        <v>0</v>
      </c>
      <c r="O20" s="690">
        <f>M20+N20</f>
        <v>0</v>
      </c>
      <c r="P20" s="690">
        <f>SUM(P21:P27)</f>
        <v>0</v>
      </c>
      <c r="Q20" s="690">
        <f>SUM(Q21:Q27)</f>
        <v>0</v>
      </c>
      <c r="R20" s="690">
        <f>IF(AND(O20&gt;=0,P20&gt;=0),(O20-P20),"-")</f>
        <v>0</v>
      </c>
      <c r="S20" s="682"/>
    </row>
    <row r="21" spans="1:19">
      <c r="A21" s="682"/>
      <c r="B21" s="1388" t="s">
        <v>1173</v>
      </c>
      <c r="C21" s="1388"/>
      <c r="D21" s="696">
        <v>0</v>
      </c>
      <c r="E21" s="696">
        <v>0</v>
      </c>
      <c r="F21" s="696">
        <f t="shared" si="3"/>
        <v>0</v>
      </c>
      <c r="G21" s="696">
        <v>0</v>
      </c>
      <c r="H21" s="696">
        <v>0</v>
      </c>
      <c r="I21" s="698">
        <f t="shared" si="2"/>
        <v>0</v>
      </c>
      <c r="K21" s="1332" t="s">
        <v>1175</v>
      </c>
      <c r="L21" s="1332"/>
      <c r="M21" s="696">
        <v>0</v>
      </c>
      <c r="N21" s="696">
        <v>0</v>
      </c>
      <c r="O21" s="692">
        <f t="shared" ref="O21:O27" si="4">M21+N21</f>
        <v>0</v>
      </c>
      <c r="P21" s="696">
        <v>0</v>
      </c>
      <c r="Q21" s="696">
        <v>0</v>
      </c>
      <c r="R21" s="692">
        <f>IF(AND(O21&gt;=0,P21&gt;=0),(O21-P21),"-")</f>
        <v>0</v>
      </c>
      <c r="S21" s="682"/>
    </row>
    <row r="22" spans="1:19">
      <c r="A22" s="682"/>
      <c r="B22" s="194"/>
      <c r="C22" s="866"/>
      <c r="D22" s="695"/>
      <c r="E22" s="695"/>
      <c r="F22" s="695"/>
      <c r="G22" s="695"/>
      <c r="H22" s="695"/>
      <c r="I22" s="695"/>
      <c r="K22" s="1332" t="s">
        <v>1176</v>
      </c>
      <c r="L22" s="1332"/>
      <c r="M22" s="696">
        <v>0</v>
      </c>
      <c r="N22" s="696">
        <v>0</v>
      </c>
      <c r="O22" s="692">
        <f t="shared" si="4"/>
        <v>0</v>
      </c>
      <c r="P22" s="696">
        <v>0</v>
      </c>
      <c r="Q22" s="696">
        <v>0</v>
      </c>
      <c r="R22" s="692">
        <f t="shared" ref="R22:R27" si="5">IF(AND(O22&gt;=0,P22&gt;=0),(O22-P22),"-")</f>
        <v>0</v>
      </c>
      <c r="S22" s="682"/>
    </row>
    <row r="23" spans="1:19">
      <c r="A23" s="682"/>
      <c r="B23" s="865" t="s">
        <v>1222</v>
      </c>
      <c r="C23" s="865" t="s">
        <v>1174</v>
      </c>
      <c r="D23" s="698">
        <f>SUM(D24:D30)</f>
        <v>0</v>
      </c>
      <c r="E23" s="698">
        <f>SUM(E24:E30)</f>
        <v>0</v>
      </c>
      <c r="F23" s="698">
        <f>D23+E23</f>
        <v>0</v>
      </c>
      <c r="G23" s="698">
        <f>SUM(G24:G30)</f>
        <v>0</v>
      </c>
      <c r="H23" s="698">
        <f>SUM(H24:H30)</f>
        <v>0</v>
      </c>
      <c r="I23" s="698">
        <f t="shared" ref="I23:I30" si="6">F23-G23</f>
        <v>0</v>
      </c>
      <c r="K23" s="1332" t="s">
        <v>1177</v>
      </c>
      <c r="L23" s="1332"/>
      <c r="M23" s="696">
        <v>0</v>
      </c>
      <c r="N23" s="696">
        <v>0</v>
      </c>
      <c r="O23" s="692">
        <f t="shared" si="4"/>
        <v>0</v>
      </c>
      <c r="P23" s="696">
        <v>0</v>
      </c>
      <c r="Q23" s="696">
        <v>0</v>
      </c>
      <c r="R23" s="692">
        <f t="shared" si="5"/>
        <v>0</v>
      </c>
      <c r="S23" s="682"/>
    </row>
    <row r="24" spans="1:19" ht="24" customHeight="1">
      <c r="A24" s="682"/>
      <c r="B24" s="1388" t="s">
        <v>1175</v>
      </c>
      <c r="C24" s="1388"/>
      <c r="D24" s="696">
        <v>0</v>
      </c>
      <c r="E24" s="696">
        <v>0</v>
      </c>
      <c r="F24" s="696">
        <f t="shared" ref="F24:F30" si="7">D24+E24</f>
        <v>0</v>
      </c>
      <c r="G24" s="696">
        <v>0</v>
      </c>
      <c r="H24" s="696">
        <v>0</v>
      </c>
      <c r="I24" s="698">
        <f t="shared" si="6"/>
        <v>0</v>
      </c>
      <c r="K24" s="1388" t="s">
        <v>1178</v>
      </c>
      <c r="L24" s="1388"/>
      <c r="M24" s="696">
        <v>0</v>
      </c>
      <c r="N24" s="696">
        <v>0</v>
      </c>
      <c r="O24" s="692">
        <f t="shared" si="4"/>
        <v>0</v>
      </c>
      <c r="P24" s="696">
        <v>0</v>
      </c>
      <c r="Q24" s="696">
        <v>0</v>
      </c>
      <c r="R24" s="692">
        <f t="shared" si="5"/>
        <v>0</v>
      </c>
      <c r="S24" s="682"/>
    </row>
    <row r="25" spans="1:19">
      <c r="A25" s="682"/>
      <c r="B25" s="1388" t="s">
        <v>1176</v>
      </c>
      <c r="C25" s="1388"/>
      <c r="D25" s="696">
        <v>0</v>
      </c>
      <c r="E25" s="696">
        <v>0</v>
      </c>
      <c r="F25" s="696">
        <f t="shared" si="7"/>
        <v>0</v>
      </c>
      <c r="G25" s="696">
        <v>0</v>
      </c>
      <c r="H25" s="696">
        <v>0</v>
      </c>
      <c r="I25" s="698">
        <f t="shared" si="6"/>
        <v>0</v>
      </c>
      <c r="K25" s="1332" t="s">
        <v>1179</v>
      </c>
      <c r="L25" s="1332"/>
      <c r="M25" s="696">
        <v>0</v>
      </c>
      <c r="N25" s="696">
        <v>0</v>
      </c>
      <c r="O25" s="692">
        <f t="shared" si="4"/>
        <v>0</v>
      </c>
      <c r="P25" s="696">
        <v>0</v>
      </c>
      <c r="Q25" s="696">
        <v>0</v>
      </c>
      <c r="R25" s="692">
        <f t="shared" si="5"/>
        <v>0</v>
      </c>
      <c r="S25" s="682"/>
    </row>
    <row r="26" spans="1:19">
      <c r="A26" s="682"/>
      <c r="B26" s="1388" t="s">
        <v>1177</v>
      </c>
      <c r="C26" s="1388"/>
      <c r="D26" s="696">
        <v>0</v>
      </c>
      <c r="E26" s="696">
        <v>0</v>
      </c>
      <c r="F26" s="696">
        <f t="shared" si="7"/>
        <v>0</v>
      </c>
      <c r="G26" s="696">
        <v>0</v>
      </c>
      <c r="H26" s="696">
        <v>0</v>
      </c>
      <c r="I26" s="698">
        <f t="shared" si="6"/>
        <v>0</v>
      </c>
      <c r="K26" s="1332" t="s">
        <v>1180</v>
      </c>
      <c r="L26" s="1332"/>
      <c r="M26" s="696">
        <v>0</v>
      </c>
      <c r="N26" s="696">
        <v>0</v>
      </c>
      <c r="O26" s="692">
        <f t="shared" si="4"/>
        <v>0</v>
      </c>
      <c r="P26" s="696">
        <v>0</v>
      </c>
      <c r="Q26" s="696">
        <v>0</v>
      </c>
      <c r="R26" s="692">
        <f t="shared" si="5"/>
        <v>0</v>
      </c>
      <c r="S26" s="682"/>
    </row>
    <row r="27" spans="1:19">
      <c r="A27" s="682"/>
      <c r="B27" s="1388" t="s">
        <v>1178</v>
      </c>
      <c r="C27" s="1388"/>
      <c r="D27" s="696">
        <v>0</v>
      </c>
      <c r="E27" s="696">
        <v>0</v>
      </c>
      <c r="F27" s="696">
        <f t="shared" si="7"/>
        <v>0</v>
      </c>
      <c r="G27" s="696">
        <v>0</v>
      </c>
      <c r="H27" s="696">
        <v>0</v>
      </c>
      <c r="I27" s="698">
        <f t="shared" si="6"/>
        <v>0</v>
      </c>
      <c r="K27" s="1332" t="s">
        <v>1181</v>
      </c>
      <c r="L27" s="1332"/>
      <c r="M27" s="696">
        <v>0</v>
      </c>
      <c r="N27" s="696">
        <v>0</v>
      </c>
      <c r="O27" s="692">
        <f t="shared" si="4"/>
        <v>0</v>
      </c>
      <c r="P27" s="696">
        <v>0</v>
      </c>
      <c r="Q27" s="696">
        <v>0</v>
      </c>
      <c r="R27" s="692">
        <f t="shared" si="5"/>
        <v>0</v>
      </c>
      <c r="S27" s="682"/>
    </row>
    <row r="28" spans="1:19">
      <c r="A28" s="682"/>
      <c r="B28" s="1388" t="s">
        <v>1179</v>
      </c>
      <c r="C28" s="1388"/>
      <c r="D28" s="696">
        <v>0</v>
      </c>
      <c r="E28" s="696">
        <v>0</v>
      </c>
      <c r="F28" s="696">
        <f t="shared" si="7"/>
        <v>0</v>
      </c>
      <c r="G28" s="696">
        <v>0</v>
      </c>
      <c r="H28" s="696">
        <v>0</v>
      </c>
      <c r="I28" s="698">
        <f t="shared" si="6"/>
        <v>0</v>
      </c>
      <c r="K28" s="693"/>
      <c r="L28" s="694"/>
      <c r="M28" s="697"/>
      <c r="N28" s="697"/>
      <c r="O28" s="695"/>
      <c r="P28" s="697"/>
      <c r="Q28" s="697"/>
      <c r="R28" s="697"/>
      <c r="S28" s="682"/>
    </row>
    <row r="29" spans="1:19">
      <c r="A29" s="682"/>
      <c r="B29" s="1388" t="s">
        <v>1180</v>
      </c>
      <c r="C29" s="1388"/>
      <c r="D29" s="696">
        <v>0</v>
      </c>
      <c r="E29" s="696">
        <v>0</v>
      </c>
      <c r="F29" s="696">
        <f t="shared" si="7"/>
        <v>0</v>
      </c>
      <c r="G29" s="696">
        <v>0</v>
      </c>
      <c r="H29" s="696">
        <v>0</v>
      </c>
      <c r="I29" s="698">
        <f t="shared" si="6"/>
        <v>0</v>
      </c>
      <c r="K29" s="1333" t="s">
        <v>1182</v>
      </c>
      <c r="L29" s="1333"/>
      <c r="M29" s="698">
        <f>SUM(M30:M38)</f>
        <v>0</v>
      </c>
      <c r="N29" s="698">
        <f>SUM(N30:N38)</f>
        <v>0</v>
      </c>
      <c r="O29" s="698">
        <f>M29+N29</f>
        <v>0</v>
      </c>
      <c r="P29" s="698">
        <f>SUM(P30:P38)</f>
        <v>0</v>
      </c>
      <c r="Q29" s="698">
        <f>SUM(Q30:Q38)</f>
        <v>0</v>
      </c>
      <c r="R29" s="698">
        <f>IF(AND(O29&gt;=0,P29&gt;=0),(O29-P29),"-")</f>
        <v>0</v>
      </c>
      <c r="S29" s="682"/>
    </row>
    <row r="30" spans="1:19" ht="27" customHeight="1">
      <c r="A30" s="682"/>
      <c r="B30" s="1388" t="s">
        <v>1181</v>
      </c>
      <c r="C30" s="1388"/>
      <c r="D30" s="696">
        <v>0</v>
      </c>
      <c r="E30" s="696">
        <v>0</v>
      </c>
      <c r="F30" s="696">
        <f t="shared" si="7"/>
        <v>0</v>
      </c>
      <c r="G30" s="696">
        <v>0</v>
      </c>
      <c r="H30" s="696">
        <v>0</v>
      </c>
      <c r="I30" s="698">
        <f t="shared" si="6"/>
        <v>0</v>
      </c>
      <c r="K30" s="1388" t="s">
        <v>1183</v>
      </c>
      <c r="L30" s="1388"/>
      <c r="M30" s="696">
        <v>0</v>
      </c>
      <c r="N30" s="696">
        <v>0</v>
      </c>
      <c r="O30" s="692">
        <f t="shared" ref="O30:O38" si="8">M30+N30</f>
        <v>0</v>
      </c>
      <c r="P30" s="696">
        <v>0</v>
      </c>
      <c r="Q30" s="696">
        <v>0</v>
      </c>
      <c r="R30" s="692">
        <f t="shared" ref="R30:R38" si="9">IF(AND(O30&gt;=0,P30&gt;=0),(O30-P30),"-")</f>
        <v>0</v>
      </c>
      <c r="S30" s="682"/>
    </row>
    <row r="31" spans="1:19">
      <c r="A31" s="682"/>
      <c r="B31" s="194"/>
      <c r="C31" s="866"/>
      <c r="D31" s="697"/>
      <c r="E31" s="697"/>
      <c r="F31" s="695"/>
      <c r="G31" s="697"/>
      <c r="H31" s="697"/>
      <c r="I31" s="697"/>
      <c r="K31" s="1332" t="s">
        <v>1184</v>
      </c>
      <c r="L31" s="1332"/>
      <c r="M31" s="696">
        <v>0</v>
      </c>
      <c r="N31" s="696">
        <v>0</v>
      </c>
      <c r="O31" s="692">
        <f t="shared" si="8"/>
        <v>0</v>
      </c>
      <c r="P31" s="696">
        <v>0</v>
      </c>
      <c r="Q31" s="696">
        <v>0</v>
      </c>
      <c r="R31" s="692">
        <f t="shared" si="9"/>
        <v>0</v>
      </c>
      <c r="S31" s="682"/>
    </row>
    <row r="32" spans="1:19">
      <c r="A32" s="682"/>
      <c r="B32" s="865" t="s">
        <v>1224</v>
      </c>
      <c r="C32" s="865" t="s">
        <v>1182</v>
      </c>
      <c r="D32" s="698">
        <f>SUM(D33:D41)</f>
        <v>0</v>
      </c>
      <c r="E32" s="698">
        <f>SUM(E33:E41)</f>
        <v>0</v>
      </c>
      <c r="F32" s="698">
        <f>D32+E32</f>
        <v>0</v>
      </c>
      <c r="G32" s="698">
        <f>SUM(G33:G41)</f>
        <v>0</v>
      </c>
      <c r="H32" s="698">
        <f>SUM(H33:H41)</f>
        <v>0</v>
      </c>
      <c r="I32" s="698">
        <f t="shared" ref="I32:I41" si="10">F32-G32</f>
        <v>0</v>
      </c>
      <c r="K32" s="1332" t="s">
        <v>1185</v>
      </c>
      <c r="L32" s="1332"/>
      <c r="M32" s="696">
        <v>0</v>
      </c>
      <c r="N32" s="696">
        <v>0</v>
      </c>
      <c r="O32" s="692">
        <f t="shared" si="8"/>
        <v>0</v>
      </c>
      <c r="P32" s="696">
        <v>0</v>
      </c>
      <c r="Q32" s="696">
        <v>0</v>
      </c>
      <c r="R32" s="692">
        <f t="shared" si="9"/>
        <v>0</v>
      </c>
      <c r="S32" s="682"/>
    </row>
    <row r="33" spans="1:19">
      <c r="A33" s="682"/>
      <c r="B33" s="1388" t="s">
        <v>1183</v>
      </c>
      <c r="C33" s="1388"/>
      <c r="D33" s="696">
        <v>0</v>
      </c>
      <c r="E33" s="696">
        <v>0</v>
      </c>
      <c r="F33" s="696">
        <f t="shared" ref="F33:F41" si="11">D33+E33</f>
        <v>0</v>
      </c>
      <c r="G33" s="696">
        <v>0</v>
      </c>
      <c r="H33" s="696">
        <v>0</v>
      </c>
      <c r="I33" s="698">
        <f t="shared" si="10"/>
        <v>0</v>
      </c>
      <c r="K33" s="1332" t="s">
        <v>1186</v>
      </c>
      <c r="L33" s="1332"/>
      <c r="M33" s="696">
        <v>0</v>
      </c>
      <c r="N33" s="696">
        <v>0</v>
      </c>
      <c r="O33" s="692">
        <f t="shared" si="8"/>
        <v>0</v>
      </c>
      <c r="P33" s="696">
        <v>0</v>
      </c>
      <c r="Q33" s="696">
        <v>0</v>
      </c>
      <c r="R33" s="692">
        <f t="shared" si="9"/>
        <v>0</v>
      </c>
      <c r="S33" s="682"/>
    </row>
    <row r="34" spans="1:19">
      <c r="A34" s="682"/>
      <c r="B34" s="1388" t="s">
        <v>1184</v>
      </c>
      <c r="C34" s="1388"/>
      <c r="D34" s="696">
        <v>0</v>
      </c>
      <c r="E34" s="696">
        <v>0</v>
      </c>
      <c r="F34" s="696">
        <f t="shared" si="11"/>
        <v>0</v>
      </c>
      <c r="G34" s="696">
        <v>0</v>
      </c>
      <c r="H34" s="696">
        <v>0</v>
      </c>
      <c r="I34" s="698">
        <f t="shared" si="10"/>
        <v>0</v>
      </c>
      <c r="K34" s="1332" t="s">
        <v>1187</v>
      </c>
      <c r="L34" s="1332"/>
      <c r="M34" s="696">
        <v>0</v>
      </c>
      <c r="N34" s="696">
        <v>0</v>
      </c>
      <c r="O34" s="692">
        <f t="shared" si="8"/>
        <v>0</v>
      </c>
      <c r="P34" s="696">
        <v>0</v>
      </c>
      <c r="Q34" s="696">
        <v>0</v>
      </c>
      <c r="R34" s="692">
        <f t="shared" si="9"/>
        <v>0</v>
      </c>
      <c r="S34" s="682"/>
    </row>
    <row r="35" spans="1:19">
      <c r="A35" s="682"/>
      <c r="B35" s="1388" t="s">
        <v>1185</v>
      </c>
      <c r="C35" s="1388"/>
      <c r="D35" s="696">
        <v>0</v>
      </c>
      <c r="E35" s="696">
        <v>0</v>
      </c>
      <c r="F35" s="696">
        <f t="shared" si="11"/>
        <v>0</v>
      </c>
      <c r="G35" s="696">
        <v>0</v>
      </c>
      <c r="H35" s="696">
        <v>0</v>
      </c>
      <c r="I35" s="698">
        <f t="shared" si="10"/>
        <v>0</v>
      </c>
      <c r="K35" s="1332" t="s">
        <v>1188</v>
      </c>
      <c r="L35" s="1332"/>
      <c r="M35" s="696">
        <v>0</v>
      </c>
      <c r="N35" s="696">
        <v>0</v>
      </c>
      <c r="O35" s="692">
        <f t="shared" si="8"/>
        <v>0</v>
      </c>
      <c r="P35" s="696">
        <v>0</v>
      </c>
      <c r="Q35" s="696">
        <v>0</v>
      </c>
      <c r="R35" s="692">
        <f t="shared" si="9"/>
        <v>0</v>
      </c>
      <c r="S35" s="682"/>
    </row>
    <row r="36" spans="1:19">
      <c r="A36" s="682"/>
      <c r="B36" s="1388" t="s">
        <v>1186</v>
      </c>
      <c r="C36" s="1388"/>
      <c r="D36" s="696">
        <v>0</v>
      </c>
      <c r="E36" s="696">
        <v>0</v>
      </c>
      <c r="F36" s="696">
        <f t="shared" si="11"/>
        <v>0</v>
      </c>
      <c r="G36" s="696">
        <v>0</v>
      </c>
      <c r="H36" s="696">
        <v>0</v>
      </c>
      <c r="I36" s="698">
        <f t="shared" si="10"/>
        <v>0</v>
      </c>
      <c r="K36" s="1332" t="s">
        <v>1189</v>
      </c>
      <c r="L36" s="1332"/>
      <c r="M36" s="696">
        <v>0</v>
      </c>
      <c r="N36" s="696">
        <v>0</v>
      </c>
      <c r="O36" s="692">
        <f t="shared" si="8"/>
        <v>0</v>
      </c>
      <c r="P36" s="696">
        <v>0</v>
      </c>
      <c r="Q36" s="696">
        <v>0</v>
      </c>
      <c r="R36" s="692">
        <f t="shared" si="9"/>
        <v>0</v>
      </c>
      <c r="S36" s="682"/>
    </row>
    <row r="37" spans="1:19">
      <c r="A37" s="682"/>
      <c r="B37" s="1388" t="s">
        <v>1187</v>
      </c>
      <c r="C37" s="1388"/>
      <c r="D37" s="696">
        <v>0</v>
      </c>
      <c r="E37" s="696">
        <v>0</v>
      </c>
      <c r="F37" s="696">
        <f t="shared" si="11"/>
        <v>0</v>
      </c>
      <c r="G37" s="696">
        <v>0</v>
      </c>
      <c r="H37" s="696">
        <v>0</v>
      </c>
      <c r="I37" s="698">
        <f t="shared" si="10"/>
        <v>0</v>
      </c>
      <c r="K37" s="1332" t="s">
        <v>1190</v>
      </c>
      <c r="L37" s="1332"/>
      <c r="M37" s="696">
        <v>0</v>
      </c>
      <c r="N37" s="696">
        <v>0</v>
      </c>
      <c r="O37" s="692">
        <f t="shared" si="8"/>
        <v>0</v>
      </c>
      <c r="P37" s="696">
        <v>0</v>
      </c>
      <c r="Q37" s="696">
        <v>0</v>
      </c>
      <c r="R37" s="692">
        <f t="shared" si="9"/>
        <v>0</v>
      </c>
      <c r="S37" s="682"/>
    </row>
    <row r="38" spans="1:19">
      <c r="A38" s="682"/>
      <c r="B38" s="1388" t="s">
        <v>1188</v>
      </c>
      <c r="C38" s="1388"/>
      <c r="D38" s="696">
        <v>0</v>
      </c>
      <c r="E38" s="696">
        <v>0</v>
      </c>
      <c r="F38" s="696">
        <f t="shared" si="11"/>
        <v>0</v>
      </c>
      <c r="G38" s="696">
        <v>0</v>
      </c>
      <c r="H38" s="696">
        <v>0</v>
      </c>
      <c r="I38" s="698">
        <f t="shared" si="10"/>
        <v>0</v>
      </c>
      <c r="K38" s="1332" t="s">
        <v>1191</v>
      </c>
      <c r="L38" s="1332"/>
      <c r="M38" s="696">
        <v>0</v>
      </c>
      <c r="N38" s="696">
        <v>0</v>
      </c>
      <c r="O38" s="692">
        <f t="shared" si="8"/>
        <v>0</v>
      </c>
      <c r="P38" s="696">
        <v>0</v>
      </c>
      <c r="Q38" s="696">
        <v>0</v>
      </c>
      <c r="R38" s="692">
        <f t="shared" si="9"/>
        <v>0</v>
      </c>
      <c r="S38" s="682"/>
    </row>
    <row r="39" spans="1:19">
      <c r="A39" s="682"/>
      <c r="B39" s="1388" t="s">
        <v>1189</v>
      </c>
      <c r="C39" s="1388"/>
      <c r="D39" s="696">
        <v>0</v>
      </c>
      <c r="E39" s="696">
        <v>0</v>
      </c>
      <c r="F39" s="696">
        <f t="shared" si="11"/>
        <v>0</v>
      </c>
      <c r="G39" s="696">
        <v>0</v>
      </c>
      <c r="H39" s="696">
        <v>0</v>
      </c>
      <c r="I39" s="698">
        <f t="shared" si="10"/>
        <v>0</v>
      </c>
      <c r="K39" s="693"/>
      <c r="L39" s="694"/>
      <c r="M39" s="697"/>
      <c r="N39" s="697"/>
      <c r="O39" s="697"/>
      <c r="P39" s="697"/>
      <c r="Q39" s="697"/>
      <c r="R39" s="697"/>
      <c r="S39" s="682"/>
    </row>
    <row r="40" spans="1:19">
      <c r="A40" s="682"/>
      <c r="B40" s="1388" t="s">
        <v>1190</v>
      </c>
      <c r="C40" s="1388"/>
      <c r="D40" s="696">
        <v>0</v>
      </c>
      <c r="E40" s="696">
        <v>0</v>
      </c>
      <c r="F40" s="696">
        <f t="shared" si="11"/>
        <v>0</v>
      </c>
      <c r="G40" s="696">
        <v>0</v>
      </c>
      <c r="H40" s="696">
        <v>0</v>
      </c>
      <c r="I40" s="698">
        <f t="shared" si="10"/>
        <v>0</v>
      </c>
      <c r="K40" s="1333" t="s">
        <v>1192</v>
      </c>
      <c r="L40" s="1333"/>
      <c r="M40" s="698">
        <f>SUM(M41:M44)</f>
        <v>0</v>
      </c>
      <c r="N40" s="698">
        <f>SUM(N41:N44)</f>
        <v>0</v>
      </c>
      <c r="O40" s="698">
        <f>M40+N40</f>
        <v>0</v>
      </c>
      <c r="P40" s="699">
        <f>SUM(P41:P44)</f>
        <v>0</v>
      </c>
      <c r="Q40" s="698">
        <f>SUM(Q41:Q44)</f>
        <v>0</v>
      </c>
      <c r="R40" s="698">
        <f>IF(AND(O40&gt;=0,P40&gt;=0),(O40-P40),"-")</f>
        <v>0</v>
      </c>
      <c r="S40" s="682"/>
    </row>
    <row r="41" spans="1:19" ht="28.5" customHeight="1">
      <c r="A41" s="682"/>
      <c r="B41" s="1388" t="s">
        <v>1191</v>
      </c>
      <c r="C41" s="1388"/>
      <c r="D41" s="696">
        <v>0</v>
      </c>
      <c r="E41" s="696">
        <v>0</v>
      </c>
      <c r="F41" s="696">
        <f t="shared" si="11"/>
        <v>0</v>
      </c>
      <c r="G41" s="696">
        <v>0</v>
      </c>
      <c r="H41" s="696">
        <v>0</v>
      </c>
      <c r="I41" s="698">
        <f t="shared" si="10"/>
        <v>0</v>
      </c>
      <c r="K41" s="1388" t="s">
        <v>1193</v>
      </c>
      <c r="L41" s="1388"/>
      <c r="M41" s="696">
        <v>0</v>
      </c>
      <c r="N41" s="696">
        <v>0</v>
      </c>
      <c r="O41" s="692">
        <f>M41+N41</f>
        <v>0</v>
      </c>
      <c r="P41" s="696">
        <v>0</v>
      </c>
      <c r="Q41" s="696">
        <v>0</v>
      </c>
      <c r="R41" s="692">
        <f>IF(AND(O41&gt;=0,P41&gt;=0),(O41-P41),"-")</f>
        <v>0</v>
      </c>
      <c r="S41" s="682"/>
    </row>
    <row r="42" spans="1:19" ht="27.75" customHeight="1">
      <c r="A42" s="682"/>
      <c r="B42" s="194"/>
      <c r="C42" s="866"/>
      <c r="D42" s="697"/>
      <c r="E42" s="697"/>
      <c r="F42" s="697"/>
      <c r="G42" s="697"/>
      <c r="H42" s="697"/>
      <c r="I42" s="697"/>
      <c r="K42" s="1388" t="s">
        <v>1194</v>
      </c>
      <c r="L42" s="1388"/>
      <c r="M42" s="696">
        <v>0</v>
      </c>
      <c r="N42" s="696">
        <v>0</v>
      </c>
      <c r="O42" s="692">
        <f>M42+N42</f>
        <v>0</v>
      </c>
      <c r="P42" s="696">
        <v>0</v>
      </c>
      <c r="Q42" s="696">
        <v>0</v>
      </c>
      <c r="R42" s="692">
        <f>IF(AND(O42&gt;=0,P42&gt;=0),(O42-P42),"-")</f>
        <v>0</v>
      </c>
      <c r="S42" s="682"/>
    </row>
    <row r="43" spans="1:19">
      <c r="A43" s="682"/>
      <c r="B43" s="865" t="s">
        <v>1226</v>
      </c>
      <c r="C43" s="865" t="s">
        <v>1192</v>
      </c>
      <c r="D43" s="865"/>
      <c r="E43" s="698">
        <f>SUM(E44:E47)</f>
        <v>0</v>
      </c>
      <c r="F43" s="698">
        <f>D43+E43</f>
        <v>0</v>
      </c>
      <c r="G43" s="699">
        <f>SUM(G44:G47)</f>
        <v>0</v>
      </c>
      <c r="H43" s="698">
        <f>SUM(H44:H47)</f>
        <v>0</v>
      </c>
      <c r="I43" s="698">
        <f>IF(AND(F43&gt;=0,G43&gt;=0),(F43-G43),"-")</f>
        <v>0</v>
      </c>
      <c r="K43" s="1332" t="s">
        <v>1195</v>
      </c>
      <c r="L43" s="1332"/>
      <c r="M43" s="696">
        <v>0</v>
      </c>
      <c r="N43" s="696">
        <v>0</v>
      </c>
      <c r="O43" s="692">
        <f>M43+N43</f>
        <v>0</v>
      </c>
      <c r="P43" s="696">
        <v>0</v>
      </c>
      <c r="Q43" s="696">
        <v>0</v>
      </c>
      <c r="R43" s="692">
        <f>IF(AND(O43&gt;=0,P43&gt;=0),(O43-P43),"-")</f>
        <v>0</v>
      </c>
      <c r="S43" s="682"/>
    </row>
    <row r="44" spans="1:19">
      <c r="A44" s="682"/>
      <c r="B44" s="1388" t="s">
        <v>1193</v>
      </c>
      <c r="C44" s="1388"/>
      <c r="D44" s="696">
        <v>0</v>
      </c>
      <c r="E44" s="696">
        <v>0</v>
      </c>
      <c r="F44" s="696">
        <f>D44+E44</f>
        <v>0</v>
      </c>
      <c r="G44" s="696">
        <v>0</v>
      </c>
      <c r="H44" s="696">
        <v>0</v>
      </c>
      <c r="I44" s="696">
        <f>IF(AND(F44&gt;=0,G44&gt;=0),(F44-G44),"-")</f>
        <v>0</v>
      </c>
      <c r="K44" s="1332" t="s">
        <v>1196</v>
      </c>
      <c r="L44" s="1332"/>
      <c r="M44" s="696">
        <v>0</v>
      </c>
      <c r="N44" s="696">
        <v>0</v>
      </c>
      <c r="O44" s="692">
        <f>M44+N44</f>
        <v>0</v>
      </c>
      <c r="P44" s="696">
        <v>0</v>
      </c>
      <c r="Q44" s="696">
        <v>0</v>
      </c>
      <c r="R44" s="692">
        <f>IF(AND(O44&gt;=0,P44&gt;=0),(O44-P44),"-")</f>
        <v>0</v>
      </c>
      <c r="S44" s="682"/>
    </row>
    <row r="45" spans="1:19">
      <c r="A45" s="682"/>
      <c r="B45" s="1388" t="s">
        <v>1194</v>
      </c>
      <c r="C45" s="1388"/>
      <c r="D45" s="696">
        <v>0</v>
      </c>
      <c r="E45" s="696">
        <v>0</v>
      </c>
      <c r="F45" s="696">
        <f>D45+E45</f>
        <v>0</v>
      </c>
      <c r="G45" s="696">
        <v>0</v>
      </c>
      <c r="H45" s="696">
        <v>0</v>
      </c>
      <c r="I45" s="696">
        <f>IF(AND(F45&gt;=0,G45&gt;=0),(F45-G45),"-")</f>
        <v>0</v>
      </c>
      <c r="K45" s="700"/>
      <c r="L45" s="701"/>
      <c r="M45" s="702"/>
      <c r="N45" s="702"/>
      <c r="O45" s="702"/>
      <c r="P45" s="702"/>
      <c r="Q45" s="702"/>
      <c r="R45" s="702"/>
      <c r="S45" s="682"/>
    </row>
    <row r="46" spans="1:19">
      <c r="A46" s="682"/>
      <c r="B46" s="1388" t="s">
        <v>1195</v>
      </c>
      <c r="C46" s="1388"/>
      <c r="D46" s="696">
        <v>0</v>
      </c>
      <c r="E46" s="696">
        <v>0</v>
      </c>
      <c r="F46" s="696">
        <f>D46+E46</f>
        <v>0</v>
      </c>
      <c r="G46" s="696">
        <v>0</v>
      </c>
      <c r="H46" s="696">
        <v>0</v>
      </c>
      <c r="I46" s="696">
        <f>IF(AND(F46&gt;=0,G46&gt;=0),(F46-G46),"-")</f>
        <v>0</v>
      </c>
      <c r="K46" s="703"/>
      <c r="L46" s="704" t="s">
        <v>1135</v>
      </c>
      <c r="M46" s="892">
        <f>SUM(M10,M20,M29,M40)</f>
        <v>0</v>
      </c>
      <c r="N46" s="893">
        <f>SUM(N10,N20,N29,N40)</f>
        <v>0</v>
      </c>
      <c r="O46" s="705">
        <f>M46+N46</f>
        <v>0</v>
      </c>
      <c r="P46" s="891">
        <f>SUM(P10,P20,P29,P40)</f>
        <v>0</v>
      </c>
      <c r="Q46" s="890">
        <f>SUM(Q10,Q20,Q29,Q40)</f>
        <v>0</v>
      </c>
      <c r="R46" s="705">
        <f>IF(AND(O46&gt;=0,P46&gt;=0),(O46-P46),"-")</f>
        <v>0</v>
      </c>
      <c r="S46" s="682"/>
    </row>
    <row r="47" spans="1:19">
      <c r="A47" s="682"/>
      <c r="B47" s="1389" t="s">
        <v>1196</v>
      </c>
      <c r="C47" s="1389"/>
      <c r="D47" s="867">
        <v>0</v>
      </c>
      <c r="E47" s="867">
        <v>0</v>
      </c>
      <c r="F47" s="867">
        <f>D47+E47</f>
        <v>0</v>
      </c>
      <c r="G47" s="867">
        <v>0</v>
      </c>
      <c r="H47" s="867">
        <v>0</v>
      </c>
      <c r="I47" s="867">
        <f>IF(AND(F47&gt;=0,G47&gt;=0),(F47-G47),"-")</f>
        <v>0</v>
      </c>
      <c r="K47" s="682"/>
      <c r="L47" s="682"/>
      <c r="M47" s="682"/>
      <c r="N47" s="682"/>
      <c r="O47" s="682"/>
      <c r="P47" s="682"/>
      <c r="Q47" s="682"/>
      <c r="R47" s="682"/>
      <c r="S47" s="682"/>
    </row>
    <row r="48" spans="1:19">
      <c r="A48" s="682"/>
      <c r="B48" s="868"/>
      <c r="C48" s="869"/>
      <c r="D48" s="870"/>
      <c r="E48" s="870"/>
      <c r="F48" s="870"/>
      <c r="G48" s="870"/>
      <c r="H48" s="870"/>
      <c r="I48" s="871"/>
      <c r="K48" s="682" t="s">
        <v>392</v>
      </c>
      <c r="L48" s="682"/>
      <c r="M48" s="682"/>
      <c r="N48" s="682"/>
      <c r="O48" s="682"/>
      <c r="P48" s="682"/>
      <c r="Q48" s="682"/>
      <c r="R48" s="682"/>
      <c r="S48" s="682"/>
    </row>
    <row r="49" spans="1:19" ht="18">
      <c r="A49" s="682"/>
      <c r="B49" s="872" t="s">
        <v>925</v>
      </c>
      <c r="C49" s="873" t="s">
        <v>1291</v>
      </c>
      <c r="D49" s="874">
        <f>D51+D61+D70+D81</f>
        <v>0</v>
      </c>
      <c r="E49" s="874">
        <f>E51+E61+E70+E81</f>
        <v>0</v>
      </c>
      <c r="F49" s="875">
        <f>D49+E49</f>
        <v>0</v>
      </c>
      <c r="G49" s="874">
        <f>G51+G61+G70+G81</f>
        <v>0</v>
      </c>
      <c r="H49" s="874">
        <f>H51+H61+H70+H81</f>
        <v>0</v>
      </c>
      <c r="I49" s="874">
        <f>F49-G49</f>
        <v>0</v>
      </c>
      <c r="K49" s="682"/>
      <c r="L49" s="682"/>
      <c r="M49" s="682"/>
      <c r="N49" s="682"/>
      <c r="O49" s="682"/>
      <c r="P49" s="1037" t="s">
        <v>1367</v>
      </c>
      <c r="Q49" s="1037"/>
      <c r="R49" s="1037"/>
      <c r="S49" s="682"/>
    </row>
    <row r="50" spans="1:19">
      <c r="A50" s="682"/>
      <c r="B50" s="876"/>
      <c r="C50" s="876"/>
      <c r="D50" s="682"/>
      <c r="E50" s="682"/>
      <c r="F50" s="682"/>
      <c r="G50" s="682"/>
      <c r="H50" s="682"/>
      <c r="I50" s="682"/>
      <c r="K50" s="682"/>
      <c r="L50" s="706"/>
      <c r="M50" s="682"/>
      <c r="N50" s="682"/>
      <c r="O50" s="387"/>
      <c r="P50" s="1037"/>
      <c r="Q50" s="1037"/>
      <c r="R50" s="1037"/>
      <c r="S50" s="682"/>
    </row>
    <row r="51" spans="1:19">
      <c r="A51" s="682"/>
      <c r="B51" s="865" t="s">
        <v>1221</v>
      </c>
      <c r="C51" s="865" t="s">
        <v>1165</v>
      </c>
      <c r="D51" s="698">
        <f>SUM(D52:D59)</f>
        <v>0</v>
      </c>
      <c r="E51" s="698">
        <f>SUM(E52:E59)</f>
        <v>0</v>
      </c>
      <c r="F51" s="698">
        <f>D51+E51</f>
        <v>0</v>
      </c>
      <c r="G51" s="698">
        <f>SUM(G52:G59)</f>
        <v>0</v>
      </c>
      <c r="H51" s="698">
        <f>SUM(H52:H59)</f>
        <v>0</v>
      </c>
      <c r="I51" s="698">
        <f t="shared" ref="I51:I59" si="12">IF(AND(F51&gt;=0,G51&gt;=0),(F51-G51),"-")</f>
        <v>0</v>
      </c>
      <c r="K51" s="682"/>
      <c r="L51" s="707" t="s">
        <v>390</v>
      </c>
      <c r="M51" s="682"/>
      <c r="N51" s="682"/>
      <c r="O51" s="708"/>
      <c r="P51" s="1037"/>
      <c r="Q51" s="1037"/>
      <c r="R51" s="1037"/>
      <c r="S51" s="682"/>
    </row>
    <row r="52" spans="1:19">
      <c r="A52" s="682"/>
      <c r="B52" s="1388" t="s">
        <v>1166</v>
      </c>
      <c r="C52" s="1388"/>
      <c r="D52" s="696">
        <v>0</v>
      </c>
      <c r="E52" s="696">
        <v>0</v>
      </c>
      <c r="F52" s="696">
        <f>D52+E52</f>
        <v>0</v>
      </c>
      <c r="G52" s="696">
        <v>0</v>
      </c>
      <c r="H52" s="696">
        <v>0</v>
      </c>
      <c r="I52" s="696">
        <f t="shared" si="12"/>
        <v>0</v>
      </c>
      <c r="K52" s="682"/>
      <c r="L52" s="707" t="s">
        <v>391</v>
      </c>
      <c r="M52" s="682"/>
      <c r="N52" s="682"/>
      <c r="O52" s="682"/>
      <c r="P52" s="682"/>
      <c r="Q52" s="682"/>
      <c r="R52" s="682"/>
      <c r="S52" s="682"/>
    </row>
    <row r="53" spans="1:19">
      <c r="A53" s="682"/>
      <c r="B53" s="1388" t="s">
        <v>1167</v>
      </c>
      <c r="C53" s="1388"/>
      <c r="D53" s="696">
        <v>0</v>
      </c>
      <c r="E53" s="696">
        <v>0</v>
      </c>
      <c r="F53" s="696">
        <f t="shared" ref="F53:F59" si="13">D53+E53</f>
        <v>0</v>
      </c>
      <c r="G53" s="696">
        <v>0</v>
      </c>
      <c r="H53" s="696">
        <v>0</v>
      </c>
      <c r="I53" s="696">
        <f t="shared" si="12"/>
        <v>0</v>
      </c>
      <c r="L53" s="682"/>
      <c r="M53" s="682"/>
      <c r="N53" s="682"/>
      <c r="O53" s="682"/>
      <c r="P53" s="682"/>
      <c r="Q53" s="682"/>
      <c r="R53" s="682"/>
      <c r="S53" s="682"/>
    </row>
    <row r="54" spans="1:19">
      <c r="A54" s="682"/>
      <c r="B54" s="1388" t="s">
        <v>1168</v>
      </c>
      <c r="C54" s="1388"/>
      <c r="D54" s="696">
        <v>0</v>
      </c>
      <c r="E54" s="696">
        <v>0</v>
      </c>
      <c r="F54" s="696">
        <f t="shared" si="13"/>
        <v>0</v>
      </c>
      <c r="G54" s="696">
        <v>0</v>
      </c>
      <c r="H54" s="696">
        <v>0</v>
      </c>
      <c r="I54" s="696">
        <f t="shared" si="12"/>
        <v>0</v>
      </c>
    </row>
    <row r="55" spans="1:19">
      <c r="A55" s="682"/>
      <c r="B55" s="1388" t="s">
        <v>1169</v>
      </c>
      <c r="C55" s="1388"/>
      <c r="D55" s="696">
        <v>0</v>
      </c>
      <c r="E55" s="696">
        <v>0</v>
      </c>
      <c r="F55" s="696">
        <f t="shared" si="13"/>
        <v>0</v>
      </c>
      <c r="G55" s="696">
        <v>0</v>
      </c>
      <c r="H55" s="696">
        <v>0</v>
      </c>
      <c r="I55" s="696">
        <f t="shared" si="12"/>
        <v>0</v>
      </c>
    </row>
    <row r="56" spans="1:19">
      <c r="A56" s="682"/>
      <c r="B56" s="1388" t="s">
        <v>1170</v>
      </c>
      <c r="C56" s="1388"/>
      <c r="D56" s="696">
        <v>0</v>
      </c>
      <c r="E56" s="696">
        <v>0</v>
      </c>
      <c r="F56" s="696">
        <f t="shared" si="13"/>
        <v>0</v>
      </c>
      <c r="G56" s="696">
        <v>0</v>
      </c>
      <c r="H56" s="696">
        <v>0</v>
      </c>
      <c r="I56" s="696">
        <f t="shared" si="12"/>
        <v>0</v>
      </c>
    </row>
    <row r="57" spans="1:19">
      <c r="A57" s="682"/>
      <c r="B57" s="1388" t="s">
        <v>1171</v>
      </c>
      <c r="C57" s="1388"/>
      <c r="D57" s="696">
        <v>0</v>
      </c>
      <c r="E57" s="696">
        <v>0</v>
      </c>
      <c r="F57" s="696">
        <f t="shared" si="13"/>
        <v>0</v>
      </c>
      <c r="G57" s="696">
        <v>0</v>
      </c>
      <c r="H57" s="696">
        <v>0</v>
      </c>
      <c r="I57" s="696">
        <f t="shared" si="12"/>
        <v>0</v>
      </c>
    </row>
    <row r="58" spans="1:19">
      <c r="A58" s="682"/>
      <c r="B58" s="1388" t="s">
        <v>1172</v>
      </c>
      <c r="C58" s="1388"/>
      <c r="D58" s="696">
        <v>0</v>
      </c>
      <c r="E58" s="696">
        <v>0</v>
      </c>
      <c r="F58" s="696">
        <f t="shared" si="13"/>
        <v>0</v>
      </c>
      <c r="G58" s="696">
        <v>0</v>
      </c>
      <c r="H58" s="696">
        <v>0</v>
      </c>
      <c r="I58" s="696">
        <f t="shared" si="12"/>
        <v>0</v>
      </c>
    </row>
    <row r="59" spans="1:19">
      <c r="A59" s="682"/>
      <c r="B59" s="1388" t="s">
        <v>1173</v>
      </c>
      <c r="C59" s="1388"/>
      <c r="D59" s="696">
        <v>0</v>
      </c>
      <c r="E59" s="696">
        <v>0</v>
      </c>
      <c r="F59" s="696">
        <f t="shared" si="13"/>
        <v>0</v>
      </c>
      <c r="G59" s="696">
        <v>0</v>
      </c>
      <c r="H59" s="696">
        <v>0</v>
      </c>
      <c r="I59" s="696">
        <f t="shared" si="12"/>
        <v>0</v>
      </c>
    </row>
    <row r="60" spans="1:19">
      <c r="A60" s="682"/>
      <c r="B60" s="194"/>
      <c r="C60" s="866"/>
      <c r="D60" s="695"/>
      <c r="E60" s="695"/>
      <c r="F60" s="695"/>
      <c r="G60" s="695"/>
      <c r="H60" s="695"/>
      <c r="I60" s="695"/>
    </row>
    <row r="61" spans="1:19">
      <c r="A61" s="682"/>
      <c r="B61" s="865" t="s">
        <v>1222</v>
      </c>
      <c r="C61" s="865" t="s">
        <v>1174</v>
      </c>
      <c r="D61" s="698">
        <f>SUM(D62:D68)</f>
        <v>0</v>
      </c>
      <c r="E61" s="698">
        <f>SUM(E62:E68)</f>
        <v>0</v>
      </c>
      <c r="F61" s="698">
        <f>D61+E61</f>
        <v>0</v>
      </c>
      <c r="G61" s="698">
        <f>SUM(G62:G68)</f>
        <v>0</v>
      </c>
      <c r="H61" s="698">
        <f>SUM(H62:H68)</f>
        <v>0</v>
      </c>
      <c r="I61" s="698">
        <f t="shared" ref="I61:I68" si="14">IF(AND(F61&gt;=0,G61&gt;=0),(F61-G61),"-")</f>
        <v>0</v>
      </c>
    </row>
    <row r="62" spans="1:19">
      <c r="A62" s="682"/>
      <c r="B62" s="1388" t="s">
        <v>1175</v>
      </c>
      <c r="C62" s="1388"/>
      <c r="D62" s="696">
        <v>0</v>
      </c>
      <c r="E62" s="696">
        <v>0</v>
      </c>
      <c r="F62" s="696">
        <f t="shared" ref="F62:F68" si="15">D62+E62</f>
        <v>0</v>
      </c>
      <c r="G62" s="696">
        <v>0</v>
      </c>
      <c r="H62" s="696">
        <v>0</v>
      </c>
      <c r="I62" s="696">
        <f t="shared" si="14"/>
        <v>0</v>
      </c>
    </row>
    <row r="63" spans="1:19">
      <c r="A63" s="682"/>
      <c r="B63" s="1388" t="s">
        <v>1176</v>
      </c>
      <c r="C63" s="1388"/>
      <c r="D63" s="696">
        <v>0</v>
      </c>
      <c r="E63" s="696">
        <v>0</v>
      </c>
      <c r="F63" s="696">
        <f t="shared" si="15"/>
        <v>0</v>
      </c>
      <c r="G63" s="696">
        <v>0</v>
      </c>
      <c r="H63" s="696">
        <v>0</v>
      </c>
      <c r="I63" s="696">
        <f t="shared" si="14"/>
        <v>0</v>
      </c>
    </row>
    <row r="64" spans="1:19">
      <c r="A64" s="682"/>
      <c r="B64" s="1388" t="s">
        <v>1177</v>
      </c>
      <c r="C64" s="1388"/>
      <c r="D64" s="696">
        <v>0</v>
      </c>
      <c r="E64" s="696">
        <v>0</v>
      </c>
      <c r="F64" s="696">
        <f t="shared" si="15"/>
        <v>0</v>
      </c>
      <c r="G64" s="696">
        <v>0</v>
      </c>
      <c r="H64" s="696">
        <v>0</v>
      </c>
      <c r="I64" s="696">
        <f t="shared" si="14"/>
        <v>0</v>
      </c>
    </row>
    <row r="65" spans="1:9">
      <c r="A65" s="682"/>
      <c r="B65" s="1388" t="s">
        <v>1178</v>
      </c>
      <c r="C65" s="1388"/>
      <c r="D65" s="696">
        <v>0</v>
      </c>
      <c r="E65" s="696">
        <v>0</v>
      </c>
      <c r="F65" s="696">
        <f t="shared" si="15"/>
        <v>0</v>
      </c>
      <c r="G65" s="696">
        <v>0</v>
      </c>
      <c r="H65" s="696">
        <v>0</v>
      </c>
      <c r="I65" s="696">
        <f t="shared" si="14"/>
        <v>0</v>
      </c>
    </row>
    <row r="66" spans="1:9">
      <c r="A66" s="682"/>
      <c r="B66" s="1388" t="s">
        <v>1179</v>
      </c>
      <c r="C66" s="1388"/>
      <c r="D66" s="696">
        <v>0</v>
      </c>
      <c r="E66" s="696">
        <v>0</v>
      </c>
      <c r="F66" s="696">
        <f t="shared" si="15"/>
        <v>0</v>
      </c>
      <c r="G66" s="696">
        <v>0</v>
      </c>
      <c r="H66" s="696">
        <v>0</v>
      </c>
      <c r="I66" s="696">
        <f t="shared" si="14"/>
        <v>0</v>
      </c>
    </row>
    <row r="67" spans="1:9">
      <c r="A67" s="682"/>
      <c r="B67" s="1388" t="s">
        <v>1180</v>
      </c>
      <c r="C67" s="1388"/>
      <c r="D67" s="696">
        <v>0</v>
      </c>
      <c r="E67" s="696">
        <v>0</v>
      </c>
      <c r="F67" s="696">
        <f t="shared" si="15"/>
        <v>0</v>
      </c>
      <c r="G67" s="696">
        <v>0</v>
      </c>
      <c r="H67" s="696">
        <v>0</v>
      </c>
      <c r="I67" s="696">
        <f t="shared" si="14"/>
        <v>0</v>
      </c>
    </row>
    <row r="68" spans="1:9">
      <c r="A68" s="682"/>
      <c r="B68" s="1388" t="s">
        <v>1181</v>
      </c>
      <c r="C68" s="1388"/>
      <c r="D68" s="696">
        <v>0</v>
      </c>
      <c r="E68" s="696">
        <v>0</v>
      </c>
      <c r="F68" s="696">
        <f t="shared" si="15"/>
        <v>0</v>
      </c>
      <c r="G68" s="696">
        <v>0</v>
      </c>
      <c r="H68" s="696">
        <v>0</v>
      </c>
      <c r="I68" s="696">
        <f t="shared" si="14"/>
        <v>0</v>
      </c>
    </row>
    <row r="69" spans="1:9">
      <c r="A69" s="682"/>
      <c r="B69" s="194"/>
      <c r="C69" s="866"/>
      <c r="D69" s="697"/>
      <c r="E69" s="697"/>
      <c r="F69" s="695"/>
      <c r="G69" s="697"/>
      <c r="H69" s="697"/>
      <c r="I69" s="697"/>
    </row>
    <row r="70" spans="1:9">
      <c r="A70" s="682"/>
      <c r="B70" s="865" t="s">
        <v>1224</v>
      </c>
      <c r="C70" s="865" t="s">
        <v>1182</v>
      </c>
      <c r="D70" s="698">
        <f>SUM(D71:D79)</f>
        <v>0</v>
      </c>
      <c r="E70" s="698">
        <f>SUM(E71:E79)</f>
        <v>0</v>
      </c>
      <c r="F70" s="698">
        <f>D70+E70</f>
        <v>0</v>
      </c>
      <c r="G70" s="698">
        <f>SUM(G71:G79)</f>
        <v>0</v>
      </c>
      <c r="H70" s="698">
        <f>SUM(H71:H79)</f>
        <v>0</v>
      </c>
      <c r="I70" s="698">
        <f t="shared" ref="I70:I79" si="16">IF(AND(F70&gt;=0,G70&gt;=0),(F70-G70),"-")</f>
        <v>0</v>
      </c>
    </row>
    <row r="71" spans="1:9">
      <c r="A71" s="682"/>
      <c r="B71" s="1388" t="s">
        <v>1183</v>
      </c>
      <c r="C71" s="1388"/>
      <c r="D71" s="696">
        <v>0</v>
      </c>
      <c r="E71" s="696">
        <v>0</v>
      </c>
      <c r="F71" s="696">
        <f t="shared" ref="F71:F79" si="17">D71+E71</f>
        <v>0</v>
      </c>
      <c r="G71" s="696">
        <v>0</v>
      </c>
      <c r="H71" s="696">
        <v>0</v>
      </c>
      <c r="I71" s="696">
        <f t="shared" si="16"/>
        <v>0</v>
      </c>
    </row>
    <row r="72" spans="1:9">
      <c r="A72" s="682"/>
      <c r="B72" s="1388" t="s">
        <v>1184</v>
      </c>
      <c r="C72" s="1388"/>
      <c r="D72" s="696">
        <v>0</v>
      </c>
      <c r="E72" s="696">
        <v>0</v>
      </c>
      <c r="F72" s="696">
        <f t="shared" si="17"/>
        <v>0</v>
      </c>
      <c r="G72" s="696">
        <v>0</v>
      </c>
      <c r="H72" s="696">
        <v>0</v>
      </c>
      <c r="I72" s="696">
        <f t="shared" si="16"/>
        <v>0</v>
      </c>
    </row>
    <row r="73" spans="1:9">
      <c r="A73" s="682"/>
      <c r="B73" s="1388" t="s">
        <v>1185</v>
      </c>
      <c r="C73" s="1388"/>
      <c r="D73" s="696">
        <v>0</v>
      </c>
      <c r="E73" s="696">
        <v>0</v>
      </c>
      <c r="F73" s="696">
        <f t="shared" si="17"/>
        <v>0</v>
      </c>
      <c r="G73" s="696">
        <v>0</v>
      </c>
      <c r="H73" s="696">
        <v>0</v>
      </c>
      <c r="I73" s="696">
        <f t="shared" si="16"/>
        <v>0</v>
      </c>
    </row>
    <row r="74" spans="1:9">
      <c r="A74" s="682"/>
      <c r="B74" s="1388" t="s">
        <v>1186</v>
      </c>
      <c r="C74" s="1388"/>
      <c r="D74" s="696">
        <v>0</v>
      </c>
      <c r="E74" s="696">
        <v>0</v>
      </c>
      <c r="F74" s="696">
        <f t="shared" si="17"/>
        <v>0</v>
      </c>
      <c r="G74" s="696">
        <v>0</v>
      </c>
      <c r="H74" s="696">
        <v>0</v>
      </c>
      <c r="I74" s="696">
        <f t="shared" si="16"/>
        <v>0</v>
      </c>
    </row>
    <row r="75" spans="1:9">
      <c r="A75" s="682"/>
      <c r="B75" s="1388" t="s">
        <v>1187</v>
      </c>
      <c r="C75" s="1388"/>
      <c r="D75" s="696">
        <v>0</v>
      </c>
      <c r="E75" s="696">
        <v>0</v>
      </c>
      <c r="F75" s="696">
        <f t="shared" si="17"/>
        <v>0</v>
      </c>
      <c r="G75" s="696">
        <v>0</v>
      </c>
      <c r="H75" s="696">
        <v>0</v>
      </c>
      <c r="I75" s="698">
        <f t="shared" si="16"/>
        <v>0</v>
      </c>
    </row>
    <row r="76" spans="1:9">
      <c r="A76" s="682"/>
      <c r="B76" s="1388" t="s">
        <v>1188</v>
      </c>
      <c r="C76" s="1388"/>
      <c r="D76" s="696">
        <v>0</v>
      </c>
      <c r="E76" s="696">
        <v>0</v>
      </c>
      <c r="F76" s="696">
        <f t="shared" si="17"/>
        <v>0</v>
      </c>
      <c r="G76" s="696">
        <v>0</v>
      </c>
      <c r="H76" s="696">
        <v>0</v>
      </c>
      <c r="I76" s="696">
        <f t="shared" si="16"/>
        <v>0</v>
      </c>
    </row>
    <row r="77" spans="1:9">
      <c r="A77" s="682"/>
      <c r="B77" s="1388" t="s">
        <v>1189</v>
      </c>
      <c r="C77" s="1388"/>
      <c r="D77" s="696">
        <v>0</v>
      </c>
      <c r="E77" s="696">
        <v>0</v>
      </c>
      <c r="F77" s="696">
        <f t="shared" si="17"/>
        <v>0</v>
      </c>
      <c r="G77" s="696">
        <v>0</v>
      </c>
      <c r="H77" s="696">
        <v>0</v>
      </c>
      <c r="I77" s="696">
        <f t="shared" si="16"/>
        <v>0</v>
      </c>
    </row>
    <row r="78" spans="1:9">
      <c r="A78" s="682"/>
      <c r="B78" s="1388" t="s">
        <v>1190</v>
      </c>
      <c r="C78" s="1388"/>
      <c r="D78" s="696">
        <v>0</v>
      </c>
      <c r="E78" s="696">
        <v>0</v>
      </c>
      <c r="F78" s="696">
        <f t="shared" si="17"/>
        <v>0</v>
      </c>
      <c r="G78" s="696">
        <v>0</v>
      </c>
      <c r="H78" s="696">
        <v>0</v>
      </c>
      <c r="I78" s="696">
        <f t="shared" si="16"/>
        <v>0</v>
      </c>
    </row>
    <row r="79" spans="1:9">
      <c r="A79" s="682"/>
      <c r="B79" s="1388" t="s">
        <v>1191</v>
      </c>
      <c r="C79" s="1388"/>
      <c r="D79" s="696">
        <v>0</v>
      </c>
      <c r="E79" s="696">
        <v>0</v>
      </c>
      <c r="F79" s="696">
        <f t="shared" si="17"/>
        <v>0</v>
      </c>
      <c r="G79" s="696">
        <v>0</v>
      </c>
      <c r="H79" s="696">
        <v>0</v>
      </c>
      <c r="I79" s="696">
        <f t="shared" si="16"/>
        <v>0</v>
      </c>
    </row>
    <row r="80" spans="1:9">
      <c r="A80" s="682"/>
      <c r="B80" s="194"/>
      <c r="C80" s="866"/>
      <c r="D80" s="697"/>
      <c r="E80" s="697"/>
      <c r="F80" s="697"/>
      <c r="G80" s="697"/>
      <c r="H80" s="697"/>
      <c r="I80" s="697"/>
    </row>
    <row r="81" spans="1:9">
      <c r="A81" s="682"/>
      <c r="B81" s="865" t="s">
        <v>1226</v>
      </c>
      <c r="C81" s="865" t="s">
        <v>1192</v>
      </c>
      <c r="D81" s="698">
        <f>SUM(D82:D85)</f>
        <v>0</v>
      </c>
      <c r="E81" s="698">
        <f>SUM(E82:E85)</f>
        <v>0</v>
      </c>
      <c r="F81" s="698">
        <f>D81+E81</f>
        <v>0</v>
      </c>
      <c r="G81" s="699">
        <f>SUM(G82:G85)</f>
        <v>0</v>
      </c>
      <c r="H81" s="698">
        <f>SUM(H82:H85)</f>
        <v>0</v>
      </c>
      <c r="I81" s="698">
        <f>IF(AND(F81&gt;=0,G81&gt;=0),(F81-G81),"-")</f>
        <v>0</v>
      </c>
    </row>
    <row r="82" spans="1:9">
      <c r="A82" s="682"/>
      <c r="B82" s="1388" t="s">
        <v>1193</v>
      </c>
      <c r="C82" s="1388"/>
      <c r="D82" s="696">
        <v>0</v>
      </c>
      <c r="E82" s="696">
        <v>0</v>
      </c>
      <c r="F82" s="696">
        <f>D82+E82</f>
        <v>0</v>
      </c>
      <c r="G82" s="696">
        <v>0</v>
      </c>
      <c r="H82" s="696">
        <v>0</v>
      </c>
      <c r="I82" s="696">
        <f>IF(AND(F82&gt;=0,G82&gt;=0),(F82-G82),"-")</f>
        <v>0</v>
      </c>
    </row>
    <row r="83" spans="1:9">
      <c r="A83" s="682"/>
      <c r="B83" s="1388" t="s">
        <v>1194</v>
      </c>
      <c r="C83" s="1388"/>
      <c r="D83" s="696">
        <v>0</v>
      </c>
      <c r="E83" s="696">
        <v>0</v>
      </c>
      <c r="F83" s="696">
        <f>D83+E83</f>
        <v>0</v>
      </c>
      <c r="G83" s="696">
        <v>0</v>
      </c>
      <c r="H83" s="696">
        <v>0</v>
      </c>
      <c r="I83" s="696">
        <f>IF(AND(F83&gt;=0,G83&gt;=0),(F83-G83),"-")</f>
        <v>0</v>
      </c>
    </row>
    <row r="84" spans="1:9">
      <c r="A84" s="682"/>
      <c r="B84" s="1388" t="s">
        <v>1195</v>
      </c>
      <c r="C84" s="1388"/>
      <c r="D84" s="696">
        <v>0</v>
      </c>
      <c r="E84" s="696">
        <v>0</v>
      </c>
      <c r="F84" s="696">
        <f>D84+E84</f>
        <v>0</v>
      </c>
      <c r="G84" s="696">
        <v>0</v>
      </c>
      <c r="H84" s="696">
        <v>0</v>
      </c>
      <c r="I84" s="696">
        <f>IF(AND(F84&gt;=0,G84&gt;=0),(F84-G84),"-")</f>
        <v>0</v>
      </c>
    </row>
    <row r="85" spans="1:9">
      <c r="A85" s="682"/>
      <c r="B85" s="1389" t="s">
        <v>1196</v>
      </c>
      <c r="C85" s="1389"/>
      <c r="D85" s="867">
        <v>0</v>
      </c>
      <c r="E85" s="867">
        <v>0</v>
      </c>
      <c r="F85" s="867">
        <f>D85+E85</f>
        <v>0</v>
      </c>
      <c r="G85" s="867">
        <v>0</v>
      </c>
      <c r="H85" s="867">
        <v>0</v>
      </c>
      <c r="I85" s="867">
        <f>IF(AND(F85&gt;=0,G85&gt;=0),(F85-G85),"-")</f>
        <v>0</v>
      </c>
    </row>
    <row r="86" spans="1:9">
      <c r="A86" s="877"/>
      <c r="B86" s="878"/>
      <c r="C86" s="879"/>
      <c r="D86" s="880"/>
      <c r="E86" s="880"/>
      <c r="F86" s="880"/>
      <c r="G86" s="880"/>
      <c r="H86" s="880"/>
      <c r="I86" s="881"/>
    </row>
    <row r="87" spans="1:9">
      <c r="A87" s="682"/>
      <c r="B87" s="882"/>
      <c r="C87" s="883" t="s">
        <v>1294</v>
      </c>
      <c r="D87" s="886">
        <f t="shared" ref="D87:I87" si="18">D12+D49</f>
        <v>0</v>
      </c>
      <c r="E87" s="887">
        <f t="shared" si="18"/>
        <v>0</v>
      </c>
      <c r="F87" s="884">
        <f t="shared" si="18"/>
        <v>0</v>
      </c>
      <c r="G87" s="888">
        <f t="shared" si="18"/>
        <v>0</v>
      </c>
      <c r="H87" s="889">
        <f t="shared" si="18"/>
        <v>0</v>
      </c>
      <c r="I87" s="884">
        <f t="shared" si="18"/>
        <v>0</v>
      </c>
    </row>
    <row r="88" spans="1:9">
      <c r="A88" s="818"/>
      <c r="B88" s="818"/>
      <c r="C88" s="816"/>
      <c r="D88" s="817"/>
      <c r="E88" s="816"/>
      <c r="F88" s="816"/>
      <c r="G88" s="816"/>
      <c r="H88" s="387"/>
      <c r="I88" s="387"/>
    </row>
    <row r="89" spans="1:9">
      <c r="A89" s="818"/>
      <c r="B89" s="818"/>
      <c r="C89" s="816"/>
      <c r="D89" s="817"/>
      <c r="E89" s="816"/>
      <c r="F89" s="816"/>
      <c r="G89" s="1349" t="s">
        <v>1367</v>
      </c>
      <c r="H89" s="1349"/>
      <c r="I89" s="1349"/>
    </row>
    <row r="90" spans="1:9" ht="15.75">
      <c r="A90" s="885"/>
      <c r="B90" s="421"/>
      <c r="C90" s="429"/>
      <c r="D90" s="429"/>
      <c r="E90" s="423"/>
      <c r="F90" s="422"/>
      <c r="G90" s="1349"/>
      <c r="H90" s="1349"/>
      <c r="I90" s="1349"/>
    </row>
    <row r="91" spans="1:9" ht="15.75">
      <c r="A91" s="331"/>
      <c r="B91" s="1390" t="s">
        <v>390</v>
      </c>
      <c r="C91" s="1390"/>
      <c r="D91" s="1390"/>
      <c r="E91" s="735"/>
      <c r="F91" s="735"/>
      <c r="G91" s="1349"/>
      <c r="H91" s="1349"/>
      <c r="I91" s="1349"/>
    </row>
    <row r="92" spans="1:9" ht="15.75">
      <c r="A92" s="331"/>
      <c r="B92" s="1391" t="s">
        <v>391</v>
      </c>
      <c r="C92" s="1391"/>
      <c r="D92" s="1391"/>
      <c r="E92" s="735"/>
      <c r="F92" s="332"/>
      <c r="G92" s="1349"/>
      <c r="H92" s="1349"/>
      <c r="I92" s="1349"/>
    </row>
    <row r="93" spans="1:9" ht="15.75">
      <c r="A93" s="331"/>
      <c r="B93" s="426"/>
      <c r="C93" s="332"/>
      <c r="D93" s="332"/>
      <c r="E93" s="735"/>
      <c r="F93" s="332"/>
      <c r="G93" s="1349"/>
      <c r="H93" s="1349"/>
      <c r="I93" s="1349"/>
    </row>
    <row r="94" spans="1:9" ht="15.75">
      <c r="A94" s="331"/>
      <c r="B94" s="618" t="s">
        <v>392</v>
      </c>
      <c r="C94" s="332"/>
      <c r="D94" s="332"/>
      <c r="E94" s="332"/>
      <c r="F94" s="332"/>
      <c r="G94" s="332"/>
      <c r="H94" s="331"/>
      <c r="I94" s="331"/>
    </row>
    <row r="95" spans="1:9" ht="15.75">
      <c r="A95" s="331"/>
      <c r="B95" s="331"/>
      <c r="C95" s="332"/>
      <c r="E95" s="332"/>
      <c r="F95" s="332"/>
      <c r="G95" s="332"/>
      <c r="H95" s="331"/>
      <c r="I95" s="331"/>
    </row>
    <row r="96" spans="1:9" ht="15.75">
      <c r="A96" s="331"/>
      <c r="B96" s="331"/>
      <c r="C96" s="332"/>
      <c r="D96" s="332"/>
      <c r="E96" s="332"/>
      <c r="F96" s="332"/>
      <c r="G96" s="332"/>
      <c r="H96" s="331"/>
      <c r="I96" s="331"/>
    </row>
    <row r="97" spans="1:9">
      <c r="A97" s="682"/>
      <c r="B97" s="682"/>
      <c r="C97" s="682"/>
      <c r="D97" s="682"/>
      <c r="E97" s="682"/>
      <c r="F97" s="682"/>
      <c r="G97" s="682"/>
      <c r="H97" s="682"/>
      <c r="I97" s="682"/>
    </row>
    <row r="98" spans="1:9">
      <c r="A98" s="682"/>
      <c r="B98" s="682"/>
      <c r="C98" s="682"/>
      <c r="D98" s="682"/>
      <c r="E98" s="682"/>
      <c r="F98" s="682"/>
      <c r="G98" s="682"/>
      <c r="H98" s="682"/>
      <c r="I98" s="682"/>
    </row>
    <row r="99" spans="1:9">
      <c r="A99" s="682"/>
      <c r="B99" s="682"/>
      <c r="C99" s="682"/>
      <c r="D99" s="682"/>
      <c r="E99" s="682"/>
      <c r="F99" s="682"/>
      <c r="G99" s="682"/>
      <c r="H99" s="682"/>
      <c r="I99" s="682"/>
    </row>
    <row r="100" spans="1:9">
      <c r="A100" s="682"/>
      <c r="B100" s="682"/>
      <c r="C100" s="682"/>
      <c r="D100" s="682"/>
      <c r="E100" s="682"/>
      <c r="F100" s="682"/>
      <c r="G100" s="682"/>
      <c r="H100" s="682"/>
      <c r="I100" s="682"/>
    </row>
  </sheetData>
  <sheetProtection algorithmName="SHA-512" hashValue="389+F5A56JMqmeZOFlaz6C4FaRNxaSK70ep8PKr5dEDSM3KvyP0bSZSvBLPqAnjXGIugpnD++roN91H/lfGW5A==" saltValue="An3vLWn0m3O64FEWJQpqlQ==" spinCount="100000" sheet="1" objects="1" scenarios="1"/>
  <mergeCells count="107">
    <mergeCell ref="K41:L41"/>
    <mergeCell ref="K42:L42"/>
    <mergeCell ref="K43:L43"/>
    <mergeCell ref="K44:L44"/>
    <mergeCell ref="P49:R51"/>
    <mergeCell ref="K34:L34"/>
    <mergeCell ref="K35:L35"/>
    <mergeCell ref="K36:L36"/>
    <mergeCell ref="K37:L37"/>
    <mergeCell ref="K38:L38"/>
    <mergeCell ref="K40:L40"/>
    <mergeCell ref="K27:L27"/>
    <mergeCell ref="K29:L29"/>
    <mergeCell ref="K30:L30"/>
    <mergeCell ref="K31:L31"/>
    <mergeCell ref="K32:L32"/>
    <mergeCell ref="K33:L33"/>
    <mergeCell ref="K21:L21"/>
    <mergeCell ref="K22:L22"/>
    <mergeCell ref="K23:L23"/>
    <mergeCell ref="K24:L24"/>
    <mergeCell ref="K25:L25"/>
    <mergeCell ref="K26:L26"/>
    <mergeCell ref="K14:L14"/>
    <mergeCell ref="K15:L15"/>
    <mergeCell ref="K16:L16"/>
    <mergeCell ref="K17:L17"/>
    <mergeCell ref="K18:L18"/>
    <mergeCell ref="K20:L20"/>
    <mergeCell ref="M6:Q6"/>
    <mergeCell ref="R6:R7"/>
    <mergeCell ref="K10:L10"/>
    <mergeCell ref="K11:L11"/>
    <mergeCell ref="K12:L12"/>
    <mergeCell ref="K13:L13"/>
    <mergeCell ref="B84:C84"/>
    <mergeCell ref="B85:C85"/>
    <mergeCell ref="G89:I93"/>
    <mergeCell ref="B91:D91"/>
    <mergeCell ref="B92:D92"/>
    <mergeCell ref="L1:S1"/>
    <mergeCell ref="K2:R2"/>
    <mergeCell ref="K3:R3"/>
    <mergeCell ref="K4:R4"/>
    <mergeCell ref="K6:L8"/>
    <mergeCell ref="B76:C76"/>
    <mergeCell ref="B77:C77"/>
    <mergeCell ref="B78:C78"/>
    <mergeCell ref="B79:C79"/>
    <mergeCell ref="B82:C82"/>
    <mergeCell ref="B83:C83"/>
    <mergeCell ref="B68:C68"/>
    <mergeCell ref="B71:C71"/>
    <mergeCell ref="B72:C72"/>
    <mergeCell ref="B73:C73"/>
    <mergeCell ref="B74:C74"/>
    <mergeCell ref="B75:C75"/>
    <mergeCell ref="B62:C62"/>
    <mergeCell ref="B63:C63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59:C59"/>
    <mergeCell ref="B44:C44"/>
    <mergeCell ref="B45:C45"/>
    <mergeCell ref="B46:C46"/>
    <mergeCell ref="B47:C47"/>
    <mergeCell ref="B52:C52"/>
    <mergeCell ref="B53:C53"/>
    <mergeCell ref="B36:C36"/>
    <mergeCell ref="B37:C37"/>
    <mergeCell ref="B38:C38"/>
    <mergeCell ref="B39:C39"/>
    <mergeCell ref="B40:C40"/>
    <mergeCell ref="B41:C41"/>
    <mergeCell ref="B28:C28"/>
    <mergeCell ref="B29:C29"/>
    <mergeCell ref="B30:C30"/>
    <mergeCell ref="B33:C33"/>
    <mergeCell ref="B34:C34"/>
    <mergeCell ref="B35:C35"/>
    <mergeCell ref="B20:C20"/>
    <mergeCell ref="B21:C21"/>
    <mergeCell ref="B24:C24"/>
    <mergeCell ref="B25:C25"/>
    <mergeCell ref="B26:C26"/>
    <mergeCell ref="B27:C27"/>
    <mergeCell ref="B14:C14"/>
    <mergeCell ref="B15:C15"/>
    <mergeCell ref="B16:C16"/>
    <mergeCell ref="B17:C17"/>
    <mergeCell ref="B18:C18"/>
    <mergeCell ref="B19:C19"/>
    <mergeCell ref="B3:I3"/>
    <mergeCell ref="B4:I4"/>
    <mergeCell ref="B5:I5"/>
    <mergeCell ref="B6:I6"/>
    <mergeCell ref="B7:I7"/>
    <mergeCell ref="B9:C11"/>
    <mergeCell ref="D9:H9"/>
    <mergeCell ref="I9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showGridLines="0" zoomScale="90" zoomScaleNormal="90" workbookViewId="0">
      <selection sqref="A1:G1"/>
    </sheetView>
  </sheetViews>
  <sheetFormatPr baseColWidth="10" defaultRowHeight="15"/>
  <cols>
    <col min="1" max="1" width="1.140625" customWidth="1"/>
    <col min="2" max="2" width="101.42578125" customWidth="1"/>
    <col min="3" max="3" width="18.5703125" style="284" customWidth="1"/>
    <col min="4" max="4" width="18" style="284" customWidth="1"/>
    <col min="5" max="5" width="18.140625" style="284" customWidth="1"/>
    <col min="6" max="6" width="18.7109375" style="284" customWidth="1"/>
    <col min="7" max="7" width="14.7109375" style="284" customWidth="1"/>
    <col min="9" max="9" width="1.42578125" style="95" customWidth="1"/>
    <col min="10" max="10" width="8.7109375" style="95" customWidth="1"/>
    <col min="11" max="11" width="67.5703125" style="95" customWidth="1"/>
    <col min="12" max="13" width="14.7109375" style="95" customWidth="1"/>
    <col min="14" max="14" width="0.85546875" style="95" customWidth="1"/>
    <col min="15" max="15" width="8.7109375" style="95" customWidth="1"/>
    <col min="16" max="16" width="58" style="95" customWidth="1"/>
    <col min="17" max="18" width="14.7109375" style="95" customWidth="1"/>
    <col min="257" max="257" width="1.140625" customWidth="1"/>
    <col min="258" max="258" width="101.42578125" customWidth="1"/>
    <col min="259" max="259" width="18.5703125" customWidth="1"/>
    <col min="260" max="260" width="18" customWidth="1"/>
    <col min="261" max="261" width="18.140625" customWidth="1"/>
    <col min="262" max="262" width="18.7109375" customWidth="1"/>
    <col min="263" max="263" width="14.7109375" customWidth="1"/>
    <col min="513" max="513" width="1.140625" customWidth="1"/>
    <col min="514" max="514" width="101.42578125" customWidth="1"/>
    <col min="515" max="515" width="18.5703125" customWidth="1"/>
    <col min="516" max="516" width="18" customWidth="1"/>
    <col min="517" max="517" width="18.140625" customWidth="1"/>
    <col min="518" max="518" width="18.7109375" customWidth="1"/>
    <col min="519" max="519" width="14.7109375" customWidth="1"/>
    <col min="769" max="769" width="1.140625" customWidth="1"/>
    <col min="770" max="770" width="101.42578125" customWidth="1"/>
    <col min="771" max="771" width="18.5703125" customWidth="1"/>
    <col min="772" max="772" width="18" customWidth="1"/>
    <col min="773" max="773" width="18.140625" customWidth="1"/>
    <col min="774" max="774" width="18.7109375" customWidth="1"/>
    <col min="775" max="775" width="14.7109375" customWidth="1"/>
    <col min="1025" max="1025" width="1.140625" customWidth="1"/>
    <col min="1026" max="1026" width="101.42578125" customWidth="1"/>
    <col min="1027" max="1027" width="18.5703125" customWidth="1"/>
    <col min="1028" max="1028" width="18" customWidth="1"/>
    <col min="1029" max="1029" width="18.140625" customWidth="1"/>
    <col min="1030" max="1030" width="18.7109375" customWidth="1"/>
    <col min="1031" max="1031" width="14.7109375" customWidth="1"/>
    <col min="1281" max="1281" width="1.140625" customWidth="1"/>
    <col min="1282" max="1282" width="101.42578125" customWidth="1"/>
    <col min="1283" max="1283" width="18.5703125" customWidth="1"/>
    <col min="1284" max="1284" width="18" customWidth="1"/>
    <col min="1285" max="1285" width="18.140625" customWidth="1"/>
    <col min="1286" max="1286" width="18.7109375" customWidth="1"/>
    <col min="1287" max="1287" width="14.7109375" customWidth="1"/>
    <col min="1537" max="1537" width="1.140625" customWidth="1"/>
    <col min="1538" max="1538" width="101.42578125" customWidth="1"/>
    <col min="1539" max="1539" width="18.5703125" customWidth="1"/>
    <col min="1540" max="1540" width="18" customWidth="1"/>
    <col min="1541" max="1541" width="18.140625" customWidth="1"/>
    <col min="1542" max="1542" width="18.7109375" customWidth="1"/>
    <col min="1543" max="1543" width="14.7109375" customWidth="1"/>
    <col min="1793" max="1793" width="1.140625" customWidth="1"/>
    <col min="1794" max="1794" width="101.42578125" customWidth="1"/>
    <col min="1795" max="1795" width="18.5703125" customWidth="1"/>
    <col min="1796" max="1796" width="18" customWidth="1"/>
    <col min="1797" max="1797" width="18.140625" customWidth="1"/>
    <col min="1798" max="1798" width="18.7109375" customWidth="1"/>
    <col min="1799" max="1799" width="14.7109375" customWidth="1"/>
    <col min="2049" max="2049" width="1.140625" customWidth="1"/>
    <col min="2050" max="2050" width="101.42578125" customWidth="1"/>
    <col min="2051" max="2051" width="18.5703125" customWidth="1"/>
    <col min="2052" max="2052" width="18" customWidth="1"/>
    <col min="2053" max="2053" width="18.140625" customWidth="1"/>
    <col min="2054" max="2054" width="18.7109375" customWidth="1"/>
    <col min="2055" max="2055" width="14.7109375" customWidth="1"/>
    <col min="2305" max="2305" width="1.140625" customWidth="1"/>
    <col min="2306" max="2306" width="101.42578125" customWidth="1"/>
    <col min="2307" max="2307" width="18.5703125" customWidth="1"/>
    <col min="2308" max="2308" width="18" customWidth="1"/>
    <col min="2309" max="2309" width="18.140625" customWidth="1"/>
    <col min="2310" max="2310" width="18.7109375" customWidth="1"/>
    <col min="2311" max="2311" width="14.7109375" customWidth="1"/>
    <col min="2561" max="2561" width="1.140625" customWidth="1"/>
    <col min="2562" max="2562" width="101.42578125" customWidth="1"/>
    <col min="2563" max="2563" width="18.5703125" customWidth="1"/>
    <col min="2564" max="2564" width="18" customWidth="1"/>
    <col min="2565" max="2565" width="18.140625" customWidth="1"/>
    <col min="2566" max="2566" width="18.7109375" customWidth="1"/>
    <col min="2567" max="2567" width="14.7109375" customWidth="1"/>
    <col min="2817" max="2817" width="1.140625" customWidth="1"/>
    <col min="2818" max="2818" width="101.42578125" customWidth="1"/>
    <col min="2819" max="2819" width="18.5703125" customWidth="1"/>
    <col min="2820" max="2820" width="18" customWidth="1"/>
    <col min="2821" max="2821" width="18.140625" customWidth="1"/>
    <col min="2822" max="2822" width="18.7109375" customWidth="1"/>
    <col min="2823" max="2823" width="14.7109375" customWidth="1"/>
    <col min="3073" max="3073" width="1.140625" customWidth="1"/>
    <col min="3074" max="3074" width="101.42578125" customWidth="1"/>
    <col min="3075" max="3075" width="18.5703125" customWidth="1"/>
    <col min="3076" max="3076" width="18" customWidth="1"/>
    <col min="3077" max="3077" width="18.140625" customWidth="1"/>
    <col min="3078" max="3078" width="18.7109375" customWidth="1"/>
    <col min="3079" max="3079" width="14.7109375" customWidth="1"/>
    <col min="3329" max="3329" width="1.140625" customWidth="1"/>
    <col min="3330" max="3330" width="101.42578125" customWidth="1"/>
    <col min="3331" max="3331" width="18.5703125" customWidth="1"/>
    <col min="3332" max="3332" width="18" customWidth="1"/>
    <col min="3333" max="3333" width="18.140625" customWidth="1"/>
    <col min="3334" max="3334" width="18.7109375" customWidth="1"/>
    <col min="3335" max="3335" width="14.7109375" customWidth="1"/>
    <col min="3585" max="3585" width="1.140625" customWidth="1"/>
    <col min="3586" max="3586" width="101.42578125" customWidth="1"/>
    <col min="3587" max="3587" width="18.5703125" customWidth="1"/>
    <col min="3588" max="3588" width="18" customWidth="1"/>
    <col min="3589" max="3589" width="18.140625" customWidth="1"/>
    <col min="3590" max="3590" width="18.7109375" customWidth="1"/>
    <col min="3591" max="3591" width="14.7109375" customWidth="1"/>
    <col min="3841" max="3841" width="1.140625" customWidth="1"/>
    <col min="3842" max="3842" width="101.42578125" customWidth="1"/>
    <col min="3843" max="3843" width="18.5703125" customWidth="1"/>
    <col min="3844" max="3844" width="18" customWidth="1"/>
    <col min="3845" max="3845" width="18.140625" customWidth="1"/>
    <col min="3846" max="3846" width="18.7109375" customWidth="1"/>
    <col min="3847" max="3847" width="14.7109375" customWidth="1"/>
    <col min="4097" max="4097" width="1.140625" customWidth="1"/>
    <col min="4098" max="4098" width="101.42578125" customWidth="1"/>
    <col min="4099" max="4099" width="18.5703125" customWidth="1"/>
    <col min="4100" max="4100" width="18" customWidth="1"/>
    <col min="4101" max="4101" width="18.140625" customWidth="1"/>
    <col min="4102" max="4102" width="18.7109375" customWidth="1"/>
    <col min="4103" max="4103" width="14.7109375" customWidth="1"/>
    <col min="4353" max="4353" width="1.140625" customWidth="1"/>
    <col min="4354" max="4354" width="101.42578125" customWidth="1"/>
    <col min="4355" max="4355" width="18.5703125" customWidth="1"/>
    <col min="4356" max="4356" width="18" customWidth="1"/>
    <col min="4357" max="4357" width="18.140625" customWidth="1"/>
    <col min="4358" max="4358" width="18.7109375" customWidth="1"/>
    <col min="4359" max="4359" width="14.7109375" customWidth="1"/>
    <col min="4609" max="4609" width="1.140625" customWidth="1"/>
    <col min="4610" max="4610" width="101.42578125" customWidth="1"/>
    <col min="4611" max="4611" width="18.5703125" customWidth="1"/>
    <col min="4612" max="4612" width="18" customWidth="1"/>
    <col min="4613" max="4613" width="18.140625" customWidth="1"/>
    <col min="4614" max="4614" width="18.7109375" customWidth="1"/>
    <col min="4615" max="4615" width="14.7109375" customWidth="1"/>
    <col min="4865" max="4865" width="1.140625" customWidth="1"/>
    <col min="4866" max="4866" width="101.42578125" customWidth="1"/>
    <col min="4867" max="4867" width="18.5703125" customWidth="1"/>
    <col min="4868" max="4868" width="18" customWidth="1"/>
    <col min="4869" max="4869" width="18.140625" customWidth="1"/>
    <col min="4870" max="4870" width="18.7109375" customWidth="1"/>
    <col min="4871" max="4871" width="14.7109375" customWidth="1"/>
    <col min="5121" max="5121" width="1.140625" customWidth="1"/>
    <col min="5122" max="5122" width="101.42578125" customWidth="1"/>
    <col min="5123" max="5123" width="18.5703125" customWidth="1"/>
    <col min="5124" max="5124" width="18" customWidth="1"/>
    <col min="5125" max="5125" width="18.140625" customWidth="1"/>
    <col min="5126" max="5126" width="18.7109375" customWidth="1"/>
    <col min="5127" max="5127" width="14.7109375" customWidth="1"/>
    <col min="5377" max="5377" width="1.140625" customWidth="1"/>
    <col min="5378" max="5378" width="101.42578125" customWidth="1"/>
    <col min="5379" max="5379" width="18.5703125" customWidth="1"/>
    <col min="5380" max="5380" width="18" customWidth="1"/>
    <col min="5381" max="5381" width="18.140625" customWidth="1"/>
    <col min="5382" max="5382" width="18.7109375" customWidth="1"/>
    <col min="5383" max="5383" width="14.7109375" customWidth="1"/>
    <col min="5633" max="5633" width="1.140625" customWidth="1"/>
    <col min="5634" max="5634" width="101.42578125" customWidth="1"/>
    <col min="5635" max="5635" width="18.5703125" customWidth="1"/>
    <col min="5636" max="5636" width="18" customWidth="1"/>
    <col min="5637" max="5637" width="18.140625" customWidth="1"/>
    <col min="5638" max="5638" width="18.7109375" customWidth="1"/>
    <col min="5639" max="5639" width="14.7109375" customWidth="1"/>
    <col min="5889" max="5889" width="1.140625" customWidth="1"/>
    <col min="5890" max="5890" width="101.42578125" customWidth="1"/>
    <col min="5891" max="5891" width="18.5703125" customWidth="1"/>
    <col min="5892" max="5892" width="18" customWidth="1"/>
    <col min="5893" max="5893" width="18.140625" customWidth="1"/>
    <col min="5894" max="5894" width="18.7109375" customWidth="1"/>
    <col min="5895" max="5895" width="14.7109375" customWidth="1"/>
    <col min="6145" max="6145" width="1.140625" customWidth="1"/>
    <col min="6146" max="6146" width="101.42578125" customWidth="1"/>
    <col min="6147" max="6147" width="18.5703125" customWidth="1"/>
    <col min="6148" max="6148" width="18" customWidth="1"/>
    <col min="6149" max="6149" width="18.140625" customWidth="1"/>
    <col min="6150" max="6150" width="18.7109375" customWidth="1"/>
    <col min="6151" max="6151" width="14.7109375" customWidth="1"/>
    <col min="6401" max="6401" width="1.140625" customWidth="1"/>
    <col min="6402" max="6402" width="101.42578125" customWidth="1"/>
    <col min="6403" max="6403" width="18.5703125" customWidth="1"/>
    <col min="6404" max="6404" width="18" customWidth="1"/>
    <col min="6405" max="6405" width="18.140625" customWidth="1"/>
    <col min="6406" max="6406" width="18.7109375" customWidth="1"/>
    <col min="6407" max="6407" width="14.7109375" customWidth="1"/>
    <col min="6657" max="6657" width="1.140625" customWidth="1"/>
    <col min="6658" max="6658" width="101.42578125" customWidth="1"/>
    <col min="6659" max="6659" width="18.5703125" customWidth="1"/>
    <col min="6660" max="6660" width="18" customWidth="1"/>
    <col min="6661" max="6661" width="18.140625" customWidth="1"/>
    <col min="6662" max="6662" width="18.7109375" customWidth="1"/>
    <col min="6663" max="6663" width="14.7109375" customWidth="1"/>
    <col min="6913" max="6913" width="1.140625" customWidth="1"/>
    <col min="6914" max="6914" width="101.42578125" customWidth="1"/>
    <col min="6915" max="6915" width="18.5703125" customWidth="1"/>
    <col min="6916" max="6916" width="18" customWidth="1"/>
    <col min="6917" max="6917" width="18.140625" customWidth="1"/>
    <col min="6918" max="6918" width="18.7109375" customWidth="1"/>
    <col min="6919" max="6919" width="14.7109375" customWidth="1"/>
    <col min="7169" max="7169" width="1.140625" customWidth="1"/>
    <col min="7170" max="7170" width="101.42578125" customWidth="1"/>
    <col min="7171" max="7171" width="18.5703125" customWidth="1"/>
    <col min="7172" max="7172" width="18" customWidth="1"/>
    <col min="7173" max="7173" width="18.140625" customWidth="1"/>
    <col min="7174" max="7174" width="18.7109375" customWidth="1"/>
    <col min="7175" max="7175" width="14.7109375" customWidth="1"/>
    <col min="7425" max="7425" width="1.140625" customWidth="1"/>
    <col min="7426" max="7426" width="101.42578125" customWidth="1"/>
    <col min="7427" max="7427" width="18.5703125" customWidth="1"/>
    <col min="7428" max="7428" width="18" customWidth="1"/>
    <col min="7429" max="7429" width="18.140625" customWidth="1"/>
    <col min="7430" max="7430" width="18.7109375" customWidth="1"/>
    <col min="7431" max="7431" width="14.7109375" customWidth="1"/>
    <col min="7681" max="7681" width="1.140625" customWidth="1"/>
    <col min="7682" max="7682" width="101.42578125" customWidth="1"/>
    <col min="7683" max="7683" width="18.5703125" customWidth="1"/>
    <col min="7684" max="7684" width="18" customWidth="1"/>
    <col min="7685" max="7685" width="18.140625" customWidth="1"/>
    <col min="7686" max="7686" width="18.7109375" customWidth="1"/>
    <col min="7687" max="7687" width="14.7109375" customWidth="1"/>
    <col min="7937" max="7937" width="1.140625" customWidth="1"/>
    <col min="7938" max="7938" width="101.42578125" customWidth="1"/>
    <col min="7939" max="7939" width="18.5703125" customWidth="1"/>
    <col min="7940" max="7940" width="18" customWidth="1"/>
    <col min="7941" max="7941" width="18.140625" customWidth="1"/>
    <col min="7942" max="7942" width="18.7109375" customWidth="1"/>
    <col min="7943" max="7943" width="14.7109375" customWidth="1"/>
    <col min="8193" max="8193" width="1.140625" customWidth="1"/>
    <col min="8194" max="8194" width="101.42578125" customWidth="1"/>
    <col min="8195" max="8195" width="18.5703125" customWidth="1"/>
    <col min="8196" max="8196" width="18" customWidth="1"/>
    <col min="8197" max="8197" width="18.140625" customWidth="1"/>
    <col min="8198" max="8198" width="18.7109375" customWidth="1"/>
    <col min="8199" max="8199" width="14.7109375" customWidth="1"/>
    <col min="8449" max="8449" width="1.140625" customWidth="1"/>
    <col min="8450" max="8450" width="101.42578125" customWidth="1"/>
    <col min="8451" max="8451" width="18.5703125" customWidth="1"/>
    <col min="8452" max="8452" width="18" customWidth="1"/>
    <col min="8453" max="8453" width="18.140625" customWidth="1"/>
    <col min="8454" max="8454" width="18.7109375" customWidth="1"/>
    <col min="8455" max="8455" width="14.7109375" customWidth="1"/>
    <col min="8705" max="8705" width="1.140625" customWidth="1"/>
    <col min="8706" max="8706" width="101.42578125" customWidth="1"/>
    <col min="8707" max="8707" width="18.5703125" customWidth="1"/>
    <col min="8708" max="8708" width="18" customWidth="1"/>
    <col min="8709" max="8709" width="18.140625" customWidth="1"/>
    <col min="8710" max="8710" width="18.7109375" customWidth="1"/>
    <col min="8711" max="8711" width="14.7109375" customWidth="1"/>
    <col min="8961" max="8961" width="1.140625" customWidth="1"/>
    <col min="8962" max="8962" width="101.42578125" customWidth="1"/>
    <col min="8963" max="8963" width="18.5703125" customWidth="1"/>
    <col min="8964" max="8964" width="18" customWidth="1"/>
    <col min="8965" max="8965" width="18.140625" customWidth="1"/>
    <col min="8966" max="8966" width="18.7109375" customWidth="1"/>
    <col min="8967" max="8967" width="14.7109375" customWidth="1"/>
    <col min="9217" max="9217" width="1.140625" customWidth="1"/>
    <col min="9218" max="9218" width="101.42578125" customWidth="1"/>
    <col min="9219" max="9219" width="18.5703125" customWidth="1"/>
    <col min="9220" max="9220" width="18" customWidth="1"/>
    <col min="9221" max="9221" width="18.140625" customWidth="1"/>
    <col min="9222" max="9222" width="18.7109375" customWidth="1"/>
    <col min="9223" max="9223" width="14.7109375" customWidth="1"/>
    <col min="9473" max="9473" width="1.140625" customWidth="1"/>
    <col min="9474" max="9474" width="101.42578125" customWidth="1"/>
    <col min="9475" max="9475" width="18.5703125" customWidth="1"/>
    <col min="9476" max="9476" width="18" customWidth="1"/>
    <col min="9477" max="9477" width="18.140625" customWidth="1"/>
    <col min="9478" max="9478" width="18.7109375" customWidth="1"/>
    <col min="9479" max="9479" width="14.7109375" customWidth="1"/>
    <col min="9729" max="9729" width="1.140625" customWidth="1"/>
    <col min="9730" max="9730" width="101.42578125" customWidth="1"/>
    <col min="9731" max="9731" width="18.5703125" customWidth="1"/>
    <col min="9732" max="9732" width="18" customWidth="1"/>
    <col min="9733" max="9733" width="18.140625" customWidth="1"/>
    <col min="9734" max="9734" width="18.7109375" customWidth="1"/>
    <col min="9735" max="9735" width="14.7109375" customWidth="1"/>
    <col min="9985" max="9985" width="1.140625" customWidth="1"/>
    <col min="9986" max="9986" width="101.42578125" customWidth="1"/>
    <col min="9987" max="9987" width="18.5703125" customWidth="1"/>
    <col min="9988" max="9988" width="18" customWidth="1"/>
    <col min="9989" max="9989" width="18.140625" customWidth="1"/>
    <col min="9990" max="9990" width="18.7109375" customWidth="1"/>
    <col min="9991" max="9991" width="14.7109375" customWidth="1"/>
    <col min="10241" max="10241" width="1.140625" customWidth="1"/>
    <col min="10242" max="10242" width="101.42578125" customWidth="1"/>
    <col min="10243" max="10243" width="18.5703125" customWidth="1"/>
    <col min="10244" max="10244" width="18" customWidth="1"/>
    <col min="10245" max="10245" width="18.140625" customWidth="1"/>
    <col min="10246" max="10246" width="18.7109375" customWidth="1"/>
    <col min="10247" max="10247" width="14.7109375" customWidth="1"/>
    <col min="10497" max="10497" width="1.140625" customWidth="1"/>
    <col min="10498" max="10498" width="101.42578125" customWidth="1"/>
    <col min="10499" max="10499" width="18.5703125" customWidth="1"/>
    <col min="10500" max="10500" width="18" customWidth="1"/>
    <col min="10501" max="10501" width="18.140625" customWidth="1"/>
    <col min="10502" max="10502" width="18.7109375" customWidth="1"/>
    <col min="10503" max="10503" width="14.7109375" customWidth="1"/>
    <col min="10753" max="10753" width="1.140625" customWidth="1"/>
    <col min="10754" max="10754" width="101.42578125" customWidth="1"/>
    <col min="10755" max="10755" width="18.5703125" customWidth="1"/>
    <col min="10756" max="10756" width="18" customWidth="1"/>
    <col min="10757" max="10757" width="18.140625" customWidth="1"/>
    <col min="10758" max="10758" width="18.7109375" customWidth="1"/>
    <col min="10759" max="10759" width="14.7109375" customWidth="1"/>
    <col min="11009" max="11009" width="1.140625" customWidth="1"/>
    <col min="11010" max="11010" width="101.42578125" customWidth="1"/>
    <col min="11011" max="11011" width="18.5703125" customWidth="1"/>
    <col min="11012" max="11012" width="18" customWidth="1"/>
    <col min="11013" max="11013" width="18.140625" customWidth="1"/>
    <col min="11014" max="11014" width="18.7109375" customWidth="1"/>
    <col min="11015" max="11015" width="14.7109375" customWidth="1"/>
    <col min="11265" max="11265" width="1.140625" customWidth="1"/>
    <col min="11266" max="11266" width="101.42578125" customWidth="1"/>
    <col min="11267" max="11267" width="18.5703125" customWidth="1"/>
    <col min="11268" max="11268" width="18" customWidth="1"/>
    <col min="11269" max="11269" width="18.140625" customWidth="1"/>
    <col min="11270" max="11270" width="18.7109375" customWidth="1"/>
    <col min="11271" max="11271" width="14.7109375" customWidth="1"/>
    <col min="11521" max="11521" width="1.140625" customWidth="1"/>
    <col min="11522" max="11522" width="101.42578125" customWidth="1"/>
    <col min="11523" max="11523" width="18.5703125" customWidth="1"/>
    <col min="11524" max="11524" width="18" customWidth="1"/>
    <col min="11525" max="11525" width="18.140625" customWidth="1"/>
    <col min="11526" max="11526" width="18.7109375" customWidth="1"/>
    <col min="11527" max="11527" width="14.7109375" customWidth="1"/>
    <col min="11777" max="11777" width="1.140625" customWidth="1"/>
    <col min="11778" max="11778" width="101.42578125" customWidth="1"/>
    <col min="11779" max="11779" width="18.5703125" customWidth="1"/>
    <col min="11780" max="11780" width="18" customWidth="1"/>
    <col min="11781" max="11781" width="18.140625" customWidth="1"/>
    <col min="11782" max="11782" width="18.7109375" customWidth="1"/>
    <col min="11783" max="11783" width="14.7109375" customWidth="1"/>
    <col min="12033" max="12033" width="1.140625" customWidth="1"/>
    <col min="12034" max="12034" width="101.42578125" customWidth="1"/>
    <col min="12035" max="12035" width="18.5703125" customWidth="1"/>
    <col min="12036" max="12036" width="18" customWidth="1"/>
    <col min="12037" max="12037" width="18.140625" customWidth="1"/>
    <col min="12038" max="12038" width="18.7109375" customWidth="1"/>
    <col min="12039" max="12039" width="14.7109375" customWidth="1"/>
    <col min="12289" max="12289" width="1.140625" customWidth="1"/>
    <col min="12290" max="12290" width="101.42578125" customWidth="1"/>
    <col min="12291" max="12291" width="18.5703125" customWidth="1"/>
    <col min="12292" max="12292" width="18" customWidth="1"/>
    <col min="12293" max="12293" width="18.140625" customWidth="1"/>
    <col min="12294" max="12294" width="18.7109375" customWidth="1"/>
    <col min="12295" max="12295" width="14.7109375" customWidth="1"/>
    <col min="12545" max="12545" width="1.140625" customWidth="1"/>
    <col min="12546" max="12546" width="101.42578125" customWidth="1"/>
    <col min="12547" max="12547" width="18.5703125" customWidth="1"/>
    <col min="12548" max="12548" width="18" customWidth="1"/>
    <col min="12549" max="12549" width="18.140625" customWidth="1"/>
    <col min="12550" max="12550" width="18.7109375" customWidth="1"/>
    <col min="12551" max="12551" width="14.7109375" customWidth="1"/>
    <col min="12801" max="12801" width="1.140625" customWidth="1"/>
    <col min="12802" max="12802" width="101.42578125" customWidth="1"/>
    <col min="12803" max="12803" width="18.5703125" customWidth="1"/>
    <col min="12804" max="12804" width="18" customWidth="1"/>
    <col min="12805" max="12805" width="18.140625" customWidth="1"/>
    <col min="12806" max="12806" width="18.7109375" customWidth="1"/>
    <col min="12807" max="12807" width="14.7109375" customWidth="1"/>
    <col min="13057" max="13057" width="1.140625" customWidth="1"/>
    <col min="13058" max="13058" width="101.42578125" customWidth="1"/>
    <col min="13059" max="13059" width="18.5703125" customWidth="1"/>
    <col min="13060" max="13060" width="18" customWidth="1"/>
    <col min="13061" max="13061" width="18.140625" customWidth="1"/>
    <col min="13062" max="13062" width="18.7109375" customWidth="1"/>
    <col min="13063" max="13063" width="14.7109375" customWidth="1"/>
    <col min="13313" max="13313" width="1.140625" customWidth="1"/>
    <col min="13314" max="13314" width="101.42578125" customWidth="1"/>
    <col min="13315" max="13315" width="18.5703125" customWidth="1"/>
    <col min="13316" max="13316" width="18" customWidth="1"/>
    <col min="13317" max="13317" width="18.140625" customWidth="1"/>
    <col min="13318" max="13318" width="18.7109375" customWidth="1"/>
    <col min="13319" max="13319" width="14.7109375" customWidth="1"/>
    <col min="13569" max="13569" width="1.140625" customWidth="1"/>
    <col min="13570" max="13570" width="101.42578125" customWidth="1"/>
    <col min="13571" max="13571" width="18.5703125" customWidth="1"/>
    <col min="13572" max="13572" width="18" customWidth="1"/>
    <col min="13573" max="13573" width="18.140625" customWidth="1"/>
    <col min="13574" max="13574" width="18.7109375" customWidth="1"/>
    <col min="13575" max="13575" width="14.7109375" customWidth="1"/>
    <col min="13825" max="13825" width="1.140625" customWidth="1"/>
    <col min="13826" max="13826" width="101.42578125" customWidth="1"/>
    <col min="13827" max="13827" width="18.5703125" customWidth="1"/>
    <col min="13828" max="13828" width="18" customWidth="1"/>
    <col min="13829" max="13829" width="18.140625" customWidth="1"/>
    <col min="13830" max="13830" width="18.7109375" customWidth="1"/>
    <col min="13831" max="13831" width="14.7109375" customWidth="1"/>
    <col min="14081" max="14081" width="1.140625" customWidth="1"/>
    <col min="14082" max="14082" width="101.42578125" customWidth="1"/>
    <col min="14083" max="14083" width="18.5703125" customWidth="1"/>
    <col min="14084" max="14084" width="18" customWidth="1"/>
    <col min="14085" max="14085" width="18.140625" customWidth="1"/>
    <col min="14086" max="14086" width="18.7109375" customWidth="1"/>
    <col min="14087" max="14087" width="14.7109375" customWidth="1"/>
    <col min="14337" max="14337" width="1.140625" customWidth="1"/>
    <col min="14338" max="14338" width="101.42578125" customWidth="1"/>
    <col min="14339" max="14339" width="18.5703125" customWidth="1"/>
    <col min="14340" max="14340" width="18" customWidth="1"/>
    <col min="14341" max="14341" width="18.140625" customWidth="1"/>
    <col min="14342" max="14342" width="18.7109375" customWidth="1"/>
    <col min="14343" max="14343" width="14.7109375" customWidth="1"/>
    <col min="14593" max="14593" width="1.140625" customWidth="1"/>
    <col min="14594" max="14594" width="101.42578125" customWidth="1"/>
    <col min="14595" max="14595" width="18.5703125" customWidth="1"/>
    <col min="14596" max="14596" width="18" customWidth="1"/>
    <col min="14597" max="14597" width="18.140625" customWidth="1"/>
    <col min="14598" max="14598" width="18.7109375" customWidth="1"/>
    <col min="14599" max="14599" width="14.7109375" customWidth="1"/>
    <col min="14849" max="14849" width="1.140625" customWidth="1"/>
    <col min="14850" max="14850" width="101.42578125" customWidth="1"/>
    <col min="14851" max="14851" width="18.5703125" customWidth="1"/>
    <col min="14852" max="14852" width="18" customWidth="1"/>
    <col min="14853" max="14853" width="18.140625" customWidth="1"/>
    <col min="14854" max="14854" width="18.7109375" customWidth="1"/>
    <col min="14855" max="14855" width="14.7109375" customWidth="1"/>
    <col min="15105" max="15105" width="1.140625" customWidth="1"/>
    <col min="15106" max="15106" width="101.42578125" customWidth="1"/>
    <col min="15107" max="15107" width="18.5703125" customWidth="1"/>
    <col min="15108" max="15108" width="18" customWidth="1"/>
    <col min="15109" max="15109" width="18.140625" customWidth="1"/>
    <col min="15110" max="15110" width="18.7109375" customWidth="1"/>
    <col min="15111" max="15111" width="14.7109375" customWidth="1"/>
    <col min="15361" max="15361" width="1.140625" customWidth="1"/>
    <col min="15362" max="15362" width="101.42578125" customWidth="1"/>
    <col min="15363" max="15363" width="18.5703125" customWidth="1"/>
    <col min="15364" max="15364" width="18" customWidth="1"/>
    <col min="15365" max="15365" width="18.140625" customWidth="1"/>
    <col min="15366" max="15366" width="18.7109375" customWidth="1"/>
    <col min="15367" max="15367" width="14.7109375" customWidth="1"/>
    <col min="15617" max="15617" width="1.140625" customWidth="1"/>
    <col min="15618" max="15618" width="101.42578125" customWidth="1"/>
    <col min="15619" max="15619" width="18.5703125" customWidth="1"/>
    <col min="15620" max="15620" width="18" customWidth="1"/>
    <col min="15621" max="15621" width="18.140625" customWidth="1"/>
    <col min="15622" max="15622" width="18.7109375" customWidth="1"/>
    <col min="15623" max="15623" width="14.7109375" customWidth="1"/>
    <col min="15873" max="15873" width="1.140625" customWidth="1"/>
    <col min="15874" max="15874" width="101.42578125" customWidth="1"/>
    <col min="15875" max="15875" width="18.5703125" customWidth="1"/>
    <col min="15876" max="15876" width="18" customWidth="1"/>
    <col min="15877" max="15877" width="18.140625" customWidth="1"/>
    <col min="15878" max="15878" width="18.7109375" customWidth="1"/>
    <col min="15879" max="15879" width="14.7109375" customWidth="1"/>
    <col min="16129" max="16129" width="1.140625" customWidth="1"/>
    <col min="16130" max="16130" width="101.42578125" customWidth="1"/>
    <col min="16131" max="16131" width="18.5703125" customWidth="1"/>
    <col min="16132" max="16132" width="18" customWidth="1"/>
    <col min="16133" max="16133" width="18.140625" customWidth="1"/>
    <col min="16134" max="16134" width="18.7109375" customWidth="1"/>
    <col min="16135" max="16135" width="14.7109375" customWidth="1"/>
  </cols>
  <sheetData>
    <row r="1" spans="1:18" ht="17.100000000000001" customHeight="1">
      <c r="A1" s="1023" t="s">
        <v>393</v>
      </c>
      <c r="B1" s="1024"/>
      <c r="C1" s="1024"/>
      <c r="D1" s="1024"/>
      <c r="E1" s="1024"/>
      <c r="F1" s="1024"/>
      <c r="G1" s="1025"/>
      <c r="J1" s="96"/>
      <c r="K1" s="97"/>
      <c r="L1" s="98"/>
      <c r="M1" s="98"/>
      <c r="N1" s="97"/>
      <c r="O1" s="97"/>
      <c r="P1" s="97"/>
      <c r="Q1" s="98"/>
      <c r="R1" s="99"/>
    </row>
    <row r="2" spans="1:18" ht="17.100000000000001" customHeight="1">
      <c r="A2" s="1038" t="s">
        <v>394</v>
      </c>
      <c r="B2" s="1039"/>
      <c r="C2" s="1039"/>
      <c r="D2" s="1039"/>
      <c r="E2" s="1039"/>
      <c r="F2" s="1039"/>
      <c r="G2" s="1040"/>
      <c r="J2" s="1054" t="s">
        <v>0</v>
      </c>
      <c r="K2" s="1055"/>
      <c r="L2" s="1055"/>
      <c r="M2" s="1055"/>
      <c r="N2" s="1055"/>
      <c r="O2" s="1055"/>
      <c r="P2" s="1055"/>
      <c r="Q2" s="1055"/>
      <c r="R2" s="1056"/>
    </row>
    <row r="3" spans="1:18" ht="12" customHeight="1">
      <c r="A3" s="984"/>
      <c r="B3" s="985"/>
      <c r="C3" s="985"/>
      <c r="D3" s="985"/>
      <c r="E3" s="985"/>
      <c r="F3" s="985"/>
      <c r="G3" s="986"/>
      <c r="J3" s="1054" t="s">
        <v>1</v>
      </c>
      <c r="K3" s="1055"/>
      <c r="L3" s="1055"/>
      <c r="M3" s="1055"/>
      <c r="N3" s="1055"/>
      <c r="O3" s="1055"/>
      <c r="P3" s="1055"/>
      <c r="Q3" s="1055"/>
      <c r="R3" s="1056"/>
    </row>
    <row r="4" spans="1:18" ht="16.5" customHeight="1">
      <c r="A4" s="1041" t="s">
        <v>1368</v>
      </c>
      <c r="B4" s="1042"/>
      <c r="C4" s="1042"/>
      <c r="D4" s="1042"/>
      <c r="E4" s="1042"/>
      <c r="F4" s="1042"/>
      <c r="G4" s="1043"/>
      <c r="J4" s="1057" t="s">
        <v>2</v>
      </c>
      <c r="K4" s="1058"/>
      <c r="L4" s="1058"/>
      <c r="M4" s="1058"/>
      <c r="N4" s="1058"/>
      <c r="O4" s="1058"/>
      <c r="P4" s="1058"/>
      <c r="Q4" s="1058"/>
      <c r="R4" s="1059"/>
    </row>
    <row r="5" spans="1:18" ht="5.25" customHeight="1">
      <c r="A5" s="987"/>
      <c r="B5" s="988"/>
      <c r="C5" s="988"/>
      <c r="D5" s="988"/>
      <c r="E5" s="988"/>
      <c r="F5" s="988"/>
      <c r="G5" s="989"/>
      <c r="J5" s="100"/>
      <c r="K5" s="100"/>
      <c r="L5" s="101"/>
      <c r="M5" s="101"/>
      <c r="N5" s="100"/>
      <c r="O5" s="100"/>
      <c r="P5" s="100"/>
      <c r="Q5" s="101"/>
      <c r="R5" s="101"/>
    </row>
    <row r="6" spans="1:18" ht="16.5" customHeight="1">
      <c r="A6" s="1044"/>
      <c r="B6" s="1045"/>
      <c r="C6" s="1045"/>
      <c r="D6" s="1045"/>
      <c r="E6" s="1045"/>
      <c r="F6" s="1045"/>
      <c r="G6" s="1046"/>
      <c r="J6" s="1" t="s">
        <v>3</v>
      </c>
      <c r="K6" s="2" t="s">
        <v>4</v>
      </c>
      <c r="L6" s="1414" t="s">
        <v>1378</v>
      </c>
      <c r="M6" s="1415" t="s">
        <v>5</v>
      </c>
      <c r="N6" s="102"/>
      <c r="O6" s="1" t="s">
        <v>3</v>
      </c>
      <c r="P6" s="2" t="s">
        <v>6</v>
      </c>
      <c r="Q6" s="1414" t="s">
        <v>1378</v>
      </c>
      <c r="R6" s="1415" t="s">
        <v>5</v>
      </c>
    </row>
    <row r="7" spans="1:18" ht="7.5" customHeight="1">
      <c r="A7" s="10"/>
      <c r="B7" s="11"/>
      <c r="C7" s="12"/>
      <c r="D7" s="12"/>
      <c r="E7" s="12"/>
      <c r="F7" s="12"/>
      <c r="G7" s="13"/>
      <c r="J7" s="3"/>
      <c r="K7" s="4" t="s">
        <v>7</v>
      </c>
      <c r="L7" s="103"/>
      <c r="M7" s="104"/>
      <c r="N7" s="105"/>
      <c r="O7" s="3"/>
      <c r="P7" s="4" t="s">
        <v>8</v>
      </c>
      <c r="Q7" s="106"/>
      <c r="R7" s="107"/>
    </row>
    <row r="8" spans="1:18" ht="15" customHeight="1">
      <c r="A8" s="586"/>
      <c r="B8" s="586"/>
      <c r="C8" s="992"/>
      <c r="D8" s="992"/>
      <c r="E8" s="992"/>
      <c r="F8" s="992"/>
      <c r="G8" s="992"/>
      <c r="J8" s="3" t="s">
        <v>9</v>
      </c>
      <c r="K8" s="4" t="s">
        <v>10</v>
      </c>
      <c r="L8" s="108">
        <f>SUM(L9:L15)</f>
        <v>0</v>
      </c>
      <c r="M8" s="109">
        <f>SUM(M9:M15)</f>
        <v>0</v>
      </c>
      <c r="N8" s="105"/>
      <c r="O8" s="3" t="s">
        <v>11</v>
      </c>
      <c r="P8" s="4" t="s">
        <v>12</v>
      </c>
      <c r="Q8" s="108">
        <f>SUM(Q9:Q17)</f>
        <v>0</v>
      </c>
      <c r="R8" s="109">
        <f>SUM(R9:R17)</f>
        <v>0</v>
      </c>
    </row>
    <row r="9" spans="1:18" ht="76.5" customHeight="1">
      <c r="A9" s="14"/>
      <c r="B9" s="15" t="s">
        <v>395</v>
      </c>
      <c r="C9" s="16" t="s">
        <v>396</v>
      </c>
      <c r="D9" s="16" t="s">
        <v>397</v>
      </c>
      <c r="E9" s="16" t="s">
        <v>398</v>
      </c>
      <c r="F9" s="16" t="s">
        <v>399</v>
      </c>
      <c r="G9" s="16" t="s">
        <v>400</v>
      </c>
      <c r="J9" s="5" t="s">
        <v>13</v>
      </c>
      <c r="K9" s="6" t="s">
        <v>14</v>
      </c>
      <c r="L9" s="106">
        <v>0</v>
      </c>
      <c r="M9" s="107">
        <v>0</v>
      </c>
      <c r="N9" s="105"/>
      <c r="O9" s="5" t="s">
        <v>15</v>
      </c>
      <c r="P9" s="6" t="s">
        <v>16</v>
      </c>
      <c r="Q9" s="106">
        <v>0</v>
      </c>
      <c r="R9" s="107">
        <v>0</v>
      </c>
    </row>
    <row r="10" spans="1:18" ht="15" customHeight="1">
      <c r="A10" s="1047"/>
      <c r="B10" s="1047"/>
      <c r="C10" s="17"/>
      <c r="D10" s="17"/>
      <c r="E10" s="17"/>
      <c r="F10" s="17"/>
      <c r="G10" s="18"/>
      <c r="J10" s="5" t="s">
        <v>17</v>
      </c>
      <c r="K10" s="6" t="s">
        <v>18</v>
      </c>
      <c r="L10" s="106">
        <v>0</v>
      </c>
      <c r="M10" s="107">
        <v>0</v>
      </c>
      <c r="N10" s="105"/>
      <c r="O10" s="5" t="s">
        <v>19</v>
      </c>
      <c r="P10" s="6" t="s">
        <v>20</v>
      </c>
      <c r="Q10" s="106">
        <v>0</v>
      </c>
      <c r="R10" s="107">
        <v>0</v>
      </c>
    </row>
    <row r="11" spans="1:18" ht="24.95" customHeight="1">
      <c r="A11" s="19"/>
      <c r="B11" s="20"/>
      <c r="C11" s="21"/>
      <c r="D11" s="21"/>
      <c r="E11" s="21"/>
      <c r="F11" s="21"/>
      <c r="G11" s="21"/>
      <c r="J11" s="5" t="s">
        <v>21</v>
      </c>
      <c r="K11" s="6" t="s">
        <v>22</v>
      </c>
      <c r="L11" s="106">
        <v>0</v>
      </c>
      <c r="M11" s="107">
        <v>0</v>
      </c>
      <c r="N11" s="105"/>
      <c r="O11" s="5" t="s">
        <v>23</v>
      </c>
      <c r="P11" s="6" t="s">
        <v>24</v>
      </c>
      <c r="Q11" s="106">
        <v>0</v>
      </c>
      <c r="R11" s="107">
        <v>0</v>
      </c>
    </row>
    <row r="12" spans="1:18" ht="24.95" customHeight="1">
      <c r="A12" s="22">
        <v>29</v>
      </c>
      <c r="B12" s="23" t="s">
        <v>1369</v>
      </c>
      <c r="C12" s="24">
        <f>SUM(C13:C15)</f>
        <v>0</v>
      </c>
      <c r="D12" s="24"/>
      <c r="E12" s="24"/>
      <c r="F12" s="24"/>
      <c r="G12" s="24">
        <f>SUM(C12)</f>
        <v>0</v>
      </c>
      <c r="J12" s="5" t="s">
        <v>25</v>
      </c>
      <c r="K12" s="6" t="s">
        <v>26</v>
      </c>
      <c r="L12" s="106">
        <v>0</v>
      </c>
      <c r="M12" s="107">
        <v>0</v>
      </c>
      <c r="N12" s="105"/>
      <c r="O12" s="5" t="s">
        <v>27</v>
      </c>
      <c r="P12" s="6" t="s">
        <v>28</v>
      </c>
      <c r="Q12" s="106">
        <v>0</v>
      </c>
      <c r="R12" s="107">
        <v>0</v>
      </c>
    </row>
    <row r="13" spans="1:18" ht="24.95" customHeight="1">
      <c r="A13" s="22">
        <v>30</v>
      </c>
      <c r="B13" s="25" t="s">
        <v>401</v>
      </c>
      <c r="C13" s="999">
        <v>0</v>
      </c>
      <c r="D13" s="26"/>
      <c r="E13" s="26"/>
      <c r="F13" s="26"/>
      <c r="G13" s="26">
        <f>SUM(C13)</f>
        <v>0</v>
      </c>
      <c r="J13" s="5" t="s">
        <v>29</v>
      </c>
      <c r="K13" s="6" t="s">
        <v>30</v>
      </c>
      <c r="L13" s="106">
        <v>0</v>
      </c>
      <c r="M13" s="107">
        <v>0</v>
      </c>
      <c r="N13" s="105"/>
      <c r="O13" s="5" t="s">
        <v>31</v>
      </c>
      <c r="P13" s="6" t="s">
        <v>32</v>
      </c>
      <c r="Q13" s="106">
        <v>0</v>
      </c>
      <c r="R13" s="107">
        <v>0</v>
      </c>
    </row>
    <row r="14" spans="1:18" ht="24.95" customHeight="1">
      <c r="A14" s="22">
        <v>31</v>
      </c>
      <c r="B14" s="25" t="s">
        <v>402</v>
      </c>
      <c r="C14" s="1000">
        <v>0</v>
      </c>
      <c r="D14" s="26"/>
      <c r="E14" s="26"/>
      <c r="F14" s="26"/>
      <c r="G14" s="26">
        <f>SUM(C14)</f>
        <v>0</v>
      </c>
      <c r="J14" s="5" t="s">
        <v>33</v>
      </c>
      <c r="K14" s="6" t="s">
        <v>34</v>
      </c>
      <c r="L14" s="106">
        <v>0</v>
      </c>
      <c r="M14" s="107">
        <v>0</v>
      </c>
      <c r="N14" s="105"/>
      <c r="O14" s="5" t="s">
        <v>35</v>
      </c>
      <c r="P14" s="6" t="s">
        <v>36</v>
      </c>
      <c r="Q14" s="106">
        <v>0</v>
      </c>
      <c r="R14" s="107">
        <v>0</v>
      </c>
    </row>
    <row r="15" spans="1:18" ht="24.95" customHeight="1">
      <c r="A15" s="22">
        <v>32</v>
      </c>
      <c r="B15" s="27" t="s">
        <v>403</v>
      </c>
      <c r="C15" s="1001">
        <v>0</v>
      </c>
      <c r="D15" s="26"/>
      <c r="E15" s="26"/>
      <c r="F15" s="26"/>
      <c r="G15" s="26">
        <f>SUM(C15)</f>
        <v>0</v>
      </c>
      <c r="J15" s="5" t="s">
        <v>37</v>
      </c>
      <c r="K15" s="6" t="s">
        <v>38</v>
      </c>
      <c r="L15" s="106">
        <v>0</v>
      </c>
      <c r="M15" s="107">
        <v>0</v>
      </c>
      <c r="N15" s="105"/>
      <c r="O15" s="5" t="s">
        <v>39</v>
      </c>
      <c r="P15" s="6" t="s">
        <v>40</v>
      </c>
      <c r="Q15" s="106">
        <v>0</v>
      </c>
      <c r="R15" s="107">
        <v>0</v>
      </c>
    </row>
    <row r="16" spans="1:18" ht="24.95" customHeight="1">
      <c r="A16" s="22"/>
      <c r="B16" s="27"/>
      <c r="C16" s="26"/>
      <c r="D16" s="26"/>
      <c r="E16" s="26"/>
      <c r="F16" s="26"/>
      <c r="G16" s="26"/>
      <c r="J16" s="5"/>
      <c r="K16" s="6"/>
      <c r="L16" s="106"/>
      <c r="M16" s="107"/>
      <c r="N16" s="105"/>
      <c r="O16" s="5" t="s">
        <v>41</v>
      </c>
      <c r="P16" s="6" t="s">
        <v>42</v>
      </c>
      <c r="Q16" s="106">
        <v>0</v>
      </c>
      <c r="R16" s="107">
        <v>0</v>
      </c>
    </row>
    <row r="17" spans="1:18" ht="30.75" customHeight="1">
      <c r="A17" s="22">
        <v>33</v>
      </c>
      <c r="B17" s="29" t="s">
        <v>1370</v>
      </c>
      <c r="C17" s="24"/>
      <c r="D17" s="24">
        <f>SUM(D19:D22)</f>
        <v>0</v>
      </c>
      <c r="E17" s="24">
        <f>SUM(E18)</f>
        <v>0</v>
      </c>
      <c r="F17" s="24"/>
      <c r="G17" s="24">
        <f>SUM(D17:E17)</f>
        <v>0</v>
      </c>
      <c r="J17" s="3" t="s">
        <v>43</v>
      </c>
      <c r="K17" s="4" t="s">
        <v>44</v>
      </c>
      <c r="L17" s="108">
        <f>SUM(L18:L24)</f>
        <v>0</v>
      </c>
      <c r="M17" s="109">
        <f>SUM(M18:M24)</f>
        <v>0</v>
      </c>
      <c r="N17" s="105"/>
      <c r="O17" s="5" t="s">
        <v>45</v>
      </c>
      <c r="P17" s="6" t="s">
        <v>46</v>
      </c>
      <c r="Q17" s="106">
        <v>0</v>
      </c>
      <c r="R17" s="107">
        <v>0</v>
      </c>
    </row>
    <row r="18" spans="1:18" ht="24.95" customHeight="1">
      <c r="A18" s="22">
        <v>34</v>
      </c>
      <c r="B18" s="27" t="s">
        <v>404</v>
      </c>
      <c r="C18" s="26"/>
      <c r="D18" s="26"/>
      <c r="E18" s="1009">
        <v>0</v>
      </c>
      <c r="F18" s="26"/>
      <c r="G18" s="26">
        <f>SUM(E18)</f>
        <v>0</v>
      </c>
      <c r="J18" s="5" t="s">
        <v>47</v>
      </c>
      <c r="K18" s="6" t="s">
        <v>48</v>
      </c>
      <c r="L18" s="106">
        <v>0</v>
      </c>
      <c r="M18" s="107">
        <v>0</v>
      </c>
      <c r="N18" s="105"/>
      <c r="O18" s="5"/>
      <c r="P18" s="6"/>
      <c r="Q18" s="106"/>
      <c r="R18" s="107"/>
    </row>
    <row r="19" spans="1:18" ht="24.95" customHeight="1">
      <c r="A19" s="22">
        <v>35</v>
      </c>
      <c r="B19" s="27" t="s">
        <v>405</v>
      </c>
      <c r="C19" s="26"/>
      <c r="D19" s="1003">
        <v>0</v>
      </c>
      <c r="E19" s="26"/>
      <c r="F19" s="26"/>
      <c r="G19" s="26">
        <f>SUM(D19)</f>
        <v>0</v>
      </c>
      <c r="J19" s="5" t="s">
        <v>49</v>
      </c>
      <c r="K19" s="6" t="s">
        <v>50</v>
      </c>
      <c r="L19" s="106">
        <v>0</v>
      </c>
      <c r="M19" s="107">
        <v>0</v>
      </c>
      <c r="N19" s="105"/>
      <c r="O19" s="3" t="s">
        <v>51</v>
      </c>
      <c r="P19" s="4" t="s">
        <v>52</v>
      </c>
      <c r="Q19" s="108">
        <f>SUM(Q20:Q22)</f>
        <v>0</v>
      </c>
      <c r="R19" s="109">
        <f>SUM(R20:R22)</f>
        <v>0</v>
      </c>
    </row>
    <row r="20" spans="1:18" ht="24.95" customHeight="1">
      <c r="A20" s="22">
        <v>36</v>
      </c>
      <c r="B20" s="27" t="s">
        <v>406</v>
      </c>
      <c r="C20" s="26"/>
      <c r="D20" s="1004">
        <v>0</v>
      </c>
      <c r="E20" s="26"/>
      <c r="F20" s="26"/>
      <c r="G20" s="26">
        <f>SUM(D20)</f>
        <v>0</v>
      </c>
      <c r="J20" s="5" t="s">
        <v>53</v>
      </c>
      <c r="K20" s="6" t="s">
        <v>54</v>
      </c>
      <c r="L20" s="106">
        <v>0</v>
      </c>
      <c r="M20" s="107">
        <v>0</v>
      </c>
      <c r="N20" s="105"/>
      <c r="O20" s="5" t="s">
        <v>55</v>
      </c>
      <c r="P20" s="6" t="s">
        <v>56</v>
      </c>
      <c r="Q20" s="106">
        <v>0</v>
      </c>
      <c r="R20" s="107">
        <v>0</v>
      </c>
    </row>
    <row r="21" spans="1:18" ht="24.95" customHeight="1">
      <c r="A21" s="22">
        <v>37</v>
      </c>
      <c r="B21" s="27" t="s">
        <v>407</v>
      </c>
      <c r="C21" s="26"/>
      <c r="D21" s="1005">
        <v>0</v>
      </c>
      <c r="E21" s="26"/>
      <c r="F21" s="26"/>
      <c r="G21" s="26">
        <f>SUM(D21)</f>
        <v>0</v>
      </c>
      <c r="J21" s="5" t="s">
        <v>57</v>
      </c>
      <c r="K21" s="6" t="s">
        <v>58</v>
      </c>
      <c r="L21" s="106">
        <v>0</v>
      </c>
      <c r="M21" s="107">
        <v>0</v>
      </c>
      <c r="N21" s="105"/>
      <c r="O21" s="5" t="s">
        <v>59</v>
      </c>
      <c r="P21" s="6" t="s">
        <v>60</v>
      </c>
      <c r="Q21" s="106">
        <v>0</v>
      </c>
      <c r="R21" s="107">
        <v>0</v>
      </c>
    </row>
    <row r="22" spans="1:18" ht="24.95" customHeight="1">
      <c r="A22" s="22">
        <v>38</v>
      </c>
      <c r="B22" s="27" t="s">
        <v>408</v>
      </c>
      <c r="C22" s="26"/>
      <c r="D22" s="1006">
        <v>0</v>
      </c>
      <c r="E22" s="26"/>
      <c r="F22" s="26"/>
      <c r="G22" s="26">
        <f>SUM(D22)</f>
        <v>0</v>
      </c>
      <c r="J22" s="5" t="s">
        <v>61</v>
      </c>
      <c r="K22" s="6" t="s">
        <v>62</v>
      </c>
      <c r="L22" s="106">
        <v>0</v>
      </c>
      <c r="M22" s="107">
        <v>0</v>
      </c>
      <c r="N22" s="105"/>
      <c r="O22" s="5" t="s">
        <v>63</v>
      </c>
      <c r="P22" s="6" t="s">
        <v>64</v>
      </c>
      <c r="Q22" s="106">
        <v>0</v>
      </c>
      <c r="R22" s="107">
        <v>0</v>
      </c>
    </row>
    <row r="23" spans="1:18" ht="24.95" customHeight="1">
      <c r="A23" s="31"/>
      <c r="B23" s="27"/>
      <c r="C23" s="26"/>
      <c r="D23" s="26"/>
      <c r="E23" s="26"/>
      <c r="F23" s="26"/>
      <c r="G23" s="26"/>
      <c r="J23" s="5" t="s">
        <v>65</v>
      </c>
      <c r="K23" s="6" t="s">
        <v>66</v>
      </c>
      <c r="L23" s="106">
        <v>0</v>
      </c>
      <c r="M23" s="107">
        <v>0</v>
      </c>
      <c r="N23" s="105"/>
      <c r="O23" s="5"/>
      <c r="P23" s="6"/>
      <c r="Q23" s="106"/>
      <c r="R23" s="107"/>
    </row>
    <row r="24" spans="1:18" ht="24.95" customHeight="1">
      <c r="A24" s="990">
        <v>39</v>
      </c>
      <c r="B24" s="993" t="s">
        <v>1371</v>
      </c>
      <c r="C24" s="32"/>
      <c r="D24" s="32"/>
      <c r="E24" s="32"/>
      <c r="F24" s="32">
        <f>SUM(F25:F26)</f>
        <v>0</v>
      </c>
      <c r="G24" s="32">
        <f>SUM(F24)</f>
        <v>0</v>
      </c>
      <c r="J24" s="5" t="s">
        <v>67</v>
      </c>
      <c r="K24" s="6" t="s">
        <v>68</v>
      </c>
      <c r="L24" s="106">
        <v>0</v>
      </c>
      <c r="M24" s="107">
        <v>0</v>
      </c>
      <c r="N24" s="105"/>
      <c r="O24" s="3" t="s">
        <v>69</v>
      </c>
      <c r="P24" s="4" t="s">
        <v>70</v>
      </c>
      <c r="Q24" s="108">
        <f>SUM(Q25:Q27)</f>
        <v>0</v>
      </c>
      <c r="R24" s="109">
        <f>SUM(R25:R27)</f>
        <v>0</v>
      </c>
    </row>
    <row r="25" spans="1:18" ht="24.95" customHeight="1">
      <c r="A25" s="983">
        <v>40</v>
      </c>
      <c r="B25" s="27" t="s">
        <v>409</v>
      </c>
      <c r="C25" s="26"/>
      <c r="D25" s="26"/>
      <c r="E25" s="26"/>
      <c r="F25" s="1010">
        <v>0</v>
      </c>
      <c r="G25" s="26">
        <f>SUM(F25)</f>
        <v>0</v>
      </c>
      <c r="J25" s="5"/>
      <c r="K25" s="6"/>
      <c r="L25" s="106"/>
      <c r="M25" s="107"/>
      <c r="N25" s="105"/>
      <c r="O25" s="5" t="s">
        <v>71</v>
      </c>
      <c r="P25" s="6" t="s">
        <v>72</v>
      </c>
      <c r="Q25" s="106">
        <v>0</v>
      </c>
      <c r="R25" s="107">
        <v>0</v>
      </c>
    </row>
    <row r="26" spans="1:18" ht="24.95" customHeight="1">
      <c r="A26" s="983">
        <v>41</v>
      </c>
      <c r="B26" s="33" t="s">
        <v>410</v>
      </c>
      <c r="C26" s="26"/>
      <c r="D26" s="26"/>
      <c r="E26" s="26"/>
      <c r="F26" s="1011">
        <v>0</v>
      </c>
      <c r="G26" s="26">
        <f>SUM(F26)</f>
        <v>0</v>
      </c>
      <c r="J26" s="3" t="s">
        <v>73</v>
      </c>
      <c r="K26" s="4" t="s">
        <v>74</v>
      </c>
      <c r="L26" s="108">
        <f>SUM(L27:L31)</f>
        <v>0</v>
      </c>
      <c r="M26" s="109">
        <f>SUM(M27:M31)</f>
        <v>0</v>
      </c>
      <c r="N26" s="105"/>
      <c r="O26" s="5" t="s">
        <v>75</v>
      </c>
      <c r="P26" s="6" t="s">
        <v>76</v>
      </c>
      <c r="Q26" s="106">
        <v>0</v>
      </c>
      <c r="R26" s="107">
        <v>0</v>
      </c>
    </row>
    <row r="27" spans="1:18" ht="24.95" customHeight="1">
      <c r="A27" s="34"/>
      <c r="B27" s="35"/>
      <c r="C27" s="26"/>
      <c r="D27" s="26"/>
      <c r="E27" s="26"/>
      <c r="F27" s="26"/>
      <c r="G27" s="26"/>
      <c r="J27" s="5" t="s">
        <v>77</v>
      </c>
      <c r="K27" s="6" t="s">
        <v>78</v>
      </c>
      <c r="L27" s="106">
        <v>0</v>
      </c>
      <c r="M27" s="107">
        <v>0</v>
      </c>
      <c r="N27" s="105"/>
      <c r="O27" s="5" t="s">
        <v>79</v>
      </c>
      <c r="P27" s="6" t="s">
        <v>80</v>
      </c>
      <c r="Q27" s="106">
        <v>0</v>
      </c>
      <c r="R27" s="107">
        <v>0</v>
      </c>
    </row>
    <row r="28" spans="1:18" ht="24.95" customHeight="1">
      <c r="A28" s="1060" t="s">
        <v>1372</v>
      </c>
      <c r="B28" s="1061"/>
      <c r="C28" s="36">
        <f>C12</f>
        <v>0</v>
      </c>
      <c r="D28" s="36">
        <f>D17</f>
        <v>0</v>
      </c>
      <c r="E28" s="36">
        <f>E17</f>
        <v>0</v>
      </c>
      <c r="F28" s="36">
        <f>F24</f>
        <v>0</v>
      </c>
      <c r="G28" s="1012">
        <f>SUM(C28:F28)</f>
        <v>0</v>
      </c>
      <c r="J28" s="5" t="s">
        <v>81</v>
      </c>
      <c r="K28" s="6" t="s">
        <v>82</v>
      </c>
      <c r="L28" s="106">
        <v>0</v>
      </c>
      <c r="M28" s="107">
        <v>0</v>
      </c>
      <c r="N28" s="105"/>
      <c r="O28" s="5"/>
      <c r="P28" s="6"/>
      <c r="Q28" s="106"/>
      <c r="R28" s="107"/>
    </row>
    <row r="29" spans="1:18" ht="35.25" customHeight="1">
      <c r="A29" s="1049"/>
      <c r="B29" s="1050"/>
      <c r="C29" s="26"/>
      <c r="D29" s="26"/>
      <c r="E29" s="26"/>
      <c r="F29" s="26"/>
      <c r="G29" s="26"/>
      <c r="J29" s="5" t="s">
        <v>83</v>
      </c>
      <c r="K29" s="6" t="s">
        <v>84</v>
      </c>
      <c r="L29" s="106">
        <v>0</v>
      </c>
      <c r="M29" s="107">
        <v>0</v>
      </c>
      <c r="N29" s="105"/>
      <c r="O29" s="3" t="s">
        <v>85</v>
      </c>
      <c r="P29" s="4" t="s">
        <v>86</v>
      </c>
      <c r="Q29" s="108">
        <f>SUM(Q30:Q31)</f>
        <v>0</v>
      </c>
      <c r="R29" s="109">
        <f>SUM(R30:R31)</f>
        <v>0</v>
      </c>
    </row>
    <row r="30" spans="1:18" ht="30.75" customHeight="1">
      <c r="A30">
        <v>43</v>
      </c>
      <c r="B30" s="37" t="s">
        <v>1373</v>
      </c>
      <c r="C30" s="24">
        <f>SUM(C31:C33)</f>
        <v>0</v>
      </c>
      <c r="D30" s="24"/>
      <c r="E30" s="24"/>
      <c r="F30" s="24"/>
      <c r="G30" s="24">
        <f>SUM(C30)</f>
        <v>0</v>
      </c>
      <c r="J30" s="5" t="s">
        <v>87</v>
      </c>
      <c r="K30" s="6" t="s">
        <v>88</v>
      </c>
      <c r="L30" s="106">
        <v>0</v>
      </c>
      <c r="M30" s="107">
        <v>0</v>
      </c>
      <c r="N30" s="105"/>
      <c r="O30" s="5" t="s">
        <v>89</v>
      </c>
      <c r="P30" s="6" t="s">
        <v>90</v>
      </c>
      <c r="Q30" s="106">
        <v>0</v>
      </c>
      <c r="R30" s="107">
        <v>0</v>
      </c>
    </row>
    <row r="31" spans="1:18" ht="24.95" customHeight="1">
      <c r="A31" s="994">
        <v>44</v>
      </c>
      <c r="B31" s="25" t="s">
        <v>401</v>
      </c>
      <c r="C31" s="26">
        <v>0</v>
      </c>
      <c r="D31" s="26"/>
      <c r="E31" s="26"/>
      <c r="F31" s="26"/>
      <c r="G31" s="26">
        <f>SUM(C31)</f>
        <v>0</v>
      </c>
      <c r="J31" s="5" t="s">
        <v>91</v>
      </c>
      <c r="K31" s="6" t="s">
        <v>92</v>
      </c>
      <c r="L31" s="106">
        <v>0</v>
      </c>
      <c r="M31" s="107">
        <v>0</v>
      </c>
      <c r="N31" s="105"/>
      <c r="O31" s="5" t="s">
        <v>93</v>
      </c>
      <c r="P31" s="6" t="s">
        <v>94</v>
      </c>
      <c r="Q31" s="106">
        <v>0</v>
      </c>
      <c r="R31" s="107">
        <v>0</v>
      </c>
    </row>
    <row r="32" spans="1:18" ht="24.95" customHeight="1">
      <c r="A32" s="994">
        <v>45</v>
      </c>
      <c r="B32" s="25" t="s">
        <v>402</v>
      </c>
      <c r="C32" s="26">
        <v>0</v>
      </c>
      <c r="D32" s="26"/>
      <c r="E32" s="26"/>
      <c r="F32" s="26"/>
      <c r="G32" s="26">
        <f>SUM(C32)</f>
        <v>0</v>
      </c>
      <c r="J32" s="5"/>
      <c r="K32" s="6"/>
      <c r="L32" s="106"/>
      <c r="M32" s="107"/>
      <c r="N32" s="105"/>
      <c r="O32" s="5"/>
      <c r="P32" s="6"/>
      <c r="Q32" s="106"/>
      <c r="R32" s="107"/>
    </row>
    <row r="33" spans="1:18" ht="24.95" customHeight="1">
      <c r="A33" s="994">
        <v>46</v>
      </c>
      <c r="B33" s="27" t="s">
        <v>403</v>
      </c>
      <c r="C33" s="26">
        <v>0</v>
      </c>
      <c r="D33" s="26"/>
      <c r="E33" s="26"/>
      <c r="F33" s="26"/>
      <c r="G33" s="26">
        <f>SUM(C33)</f>
        <v>0</v>
      </c>
      <c r="J33" s="3" t="s">
        <v>95</v>
      </c>
      <c r="K33" s="4" t="s">
        <v>96</v>
      </c>
      <c r="L33" s="108">
        <f>SUM(L34:L38)</f>
        <v>0</v>
      </c>
      <c r="M33" s="109">
        <f>SUM(M34:M38)</f>
        <v>0</v>
      </c>
      <c r="N33" s="105"/>
      <c r="O33" s="3" t="s">
        <v>97</v>
      </c>
      <c r="P33" s="4" t="s">
        <v>98</v>
      </c>
      <c r="Q33" s="108">
        <f>SUM(Q34:Q36)</f>
        <v>0</v>
      </c>
      <c r="R33" s="109">
        <f>SUM(R34:R36)</f>
        <v>0</v>
      </c>
    </row>
    <row r="34" spans="1:18" ht="24.95" customHeight="1">
      <c r="B34" s="27"/>
      <c r="C34" s="26"/>
      <c r="D34" s="26"/>
      <c r="E34" s="26"/>
      <c r="F34" s="26"/>
      <c r="G34" s="26"/>
      <c r="J34" s="5" t="s">
        <v>99</v>
      </c>
      <c r="K34" s="6" t="s">
        <v>100</v>
      </c>
      <c r="L34" s="106">
        <v>0</v>
      </c>
      <c r="M34" s="107">
        <v>0</v>
      </c>
      <c r="N34" s="105"/>
      <c r="O34" s="5" t="s">
        <v>101</v>
      </c>
      <c r="P34" s="6" t="s">
        <v>102</v>
      </c>
      <c r="Q34" s="106">
        <v>0</v>
      </c>
      <c r="R34" s="107">
        <v>0</v>
      </c>
    </row>
    <row r="35" spans="1:18" ht="30.75" customHeight="1">
      <c r="A35" s="995">
        <v>47</v>
      </c>
      <c r="B35" s="29" t="s">
        <v>1374</v>
      </c>
      <c r="C35" s="24"/>
      <c r="D35" s="24">
        <f>SUM(D37)</f>
        <v>0</v>
      </c>
      <c r="E35" s="24">
        <f>SUM(E36:E40)</f>
        <v>0</v>
      </c>
      <c r="F35" s="24"/>
      <c r="G35" s="24">
        <f>SUM(D35:E35)</f>
        <v>0</v>
      </c>
      <c r="J35" s="5" t="s">
        <v>103</v>
      </c>
      <c r="K35" s="6" t="s">
        <v>104</v>
      </c>
      <c r="L35" s="106">
        <v>0</v>
      </c>
      <c r="M35" s="107">
        <v>0</v>
      </c>
      <c r="N35" s="105"/>
      <c r="O35" s="5" t="s">
        <v>105</v>
      </c>
      <c r="P35" s="6" t="s">
        <v>106</v>
      </c>
      <c r="Q35" s="106">
        <v>0</v>
      </c>
      <c r="R35" s="107">
        <v>0</v>
      </c>
    </row>
    <row r="36" spans="1:18" ht="24.95" customHeight="1">
      <c r="A36" s="995">
        <v>48</v>
      </c>
      <c r="B36" s="27" t="s">
        <v>404</v>
      </c>
      <c r="C36" s="26"/>
      <c r="D36" s="26"/>
      <c r="E36" s="26">
        <v>0</v>
      </c>
      <c r="F36" s="26"/>
      <c r="G36" s="26">
        <f>SUM(E36)</f>
        <v>0</v>
      </c>
      <c r="J36" s="5" t="s">
        <v>107</v>
      </c>
      <c r="K36" s="6" t="s">
        <v>108</v>
      </c>
      <c r="L36" s="106">
        <v>0</v>
      </c>
      <c r="M36" s="107">
        <v>0</v>
      </c>
      <c r="N36" s="105"/>
      <c r="O36" s="5" t="s">
        <v>109</v>
      </c>
      <c r="P36" s="6" t="s">
        <v>110</v>
      </c>
      <c r="Q36" s="106">
        <v>0</v>
      </c>
      <c r="R36" s="107">
        <v>0</v>
      </c>
    </row>
    <row r="37" spans="1:18" ht="24.95" customHeight="1">
      <c r="A37" s="995">
        <v>49</v>
      </c>
      <c r="B37" s="27" t="s">
        <v>405</v>
      </c>
      <c r="C37" s="26"/>
      <c r="D37" s="26">
        <v>0</v>
      </c>
      <c r="E37" s="26">
        <v>0</v>
      </c>
      <c r="F37" s="26"/>
      <c r="G37" s="26">
        <f>SUM(D37:E37)</f>
        <v>0</v>
      </c>
      <c r="J37" s="5" t="s">
        <v>111</v>
      </c>
      <c r="K37" s="6" t="s">
        <v>112</v>
      </c>
      <c r="L37" s="106">
        <v>0</v>
      </c>
      <c r="M37" s="107">
        <v>0</v>
      </c>
      <c r="N37" s="105"/>
      <c r="O37" s="5"/>
      <c r="P37" s="6"/>
      <c r="Q37" s="106"/>
      <c r="R37" s="107"/>
    </row>
    <row r="38" spans="1:18" ht="24.95" customHeight="1">
      <c r="A38" s="995">
        <v>50</v>
      </c>
      <c r="B38" s="27" t="s">
        <v>406</v>
      </c>
      <c r="C38" s="26"/>
      <c r="D38" s="26"/>
      <c r="E38" s="26">
        <v>0</v>
      </c>
      <c r="F38" s="26"/>
      <c r="G38" s="26">
        <f>SUM(E38)</f>
        <v>0</v>
      </c>
      <c r="J38" s="5" t="s">
        <v>113</v>
      </c>
      <c r="K38" s="6" t="s">
        <v>114</v>
      </c>
      <c r="L38" s="106">
        <v>0</v>
      </c>
      <c r="M38" s="107">
        <v>0</v>
      </c>
      <c r="N38" s="105"/>
      <c r="O38" s="3" t="s">
        <v>115</v>
      </c>
      <c r="P38" s="4" t="s">
        <v>116</v>
      </c>
      <c r="Q38" s="108">
        <f>SUM(Q39:Q44)</f>
        <v>0</v>
      </c>
      <c r="R38" s="109">
        <f>SUM(R39:R44)</f>
        <v>0</v>
      </c>
    </row>
    <row r="39" spans="1:18" ht="24.95" customHeight="1">
      <c r="A39" s="995">
        <v>51</v>
      </c>
      <c r="B39" s="27" t="s">
        <v>407</v>
      </c>
      <c r="C39" s="26"/>
      <c r="D39" s="26"/>
      <c r="E39" s="26">
        <v>0</v>
      </c>
      <c r="F39" s="26"/>
      <c r="G39" s="26">
        <f>SUM(E39)</f>
        <v>0</v>
      </c>
      <c r="J39" s="5"/>
      <c r="K39" s="6"/>
      <c r="L39" s="106"/>
      <c r="M39" s="107"/>
      <c r="N39" s="105"/>
      <c r="O39" s="5" t="s">
        <v>117</v>
      </c>
      <c r="P39" s="6" t="s">
        <v>118</v>
      </c>
      <c r="Q39" s="106">
        <v>0</v>
      </c>
      <c r="R39" s="107">
        <v>0</v>
      </c>
    </row>
    <row r="40" spans="1:18" ht="24.95" customHeight="1">
      <c r="A40" s="995">
        <v>52</v>
      </c>
      <c r="B40" s="27" t="s">
        <v>408</v>
      </c>
      <c r="C40" s="26"/>
      <c r="D40" s="26"/>
      <c r="E40" s="26">
        <v>0</v>
      </c>
      <c r="F40" s="26"/>
      <c r="G40" s="26">
        <f>SUM(E40)</f>
        <v>0</v>
      </c>
      <c r="J40" s="3" t="s">
        <v>119</v>
      </c>
      <c r="K40" s="4" t="s">
        <v>120</v>
      </c>
      <c r="L40" s="108">
        <f>L41</f>
        <v>0</v>
      </c>
      <c r="M40" s="109">
        <f>M41</f>
        <v>0</v>
      </c>
      <c r="N40" s="105"/>
      <c r="O40" s="5" t="s">
        <v>121</v>
      </c>
      <c r="P40" s="6" t="s">
        <v>122</v>
      </c>
      <c r="Q40" s="106">
        <v>0</v>
      </c>
      <c r="R40" s="107">
        <v>0</v>
      </c>
    </row>
    <row r="41" spans="1:18" ht="24.95" customHeight="1">
      <c r="A41" s="28"/>
      <c r="B41" s="27"/>
      <c r="C41" s="26"/>
      <c r="D41" s="26"/>
      <c r="E41" s="26"/>
      <c r="F41" s="26"/>
      <c r="G41" s="26"/>
      <c r="J41" s="5" t="s">
        <v>123</v>
      </c>
      <c r="K41" s="6" t="s">
        <v>124</v>
      </c>
      <c r="L41" s="106">
        <v>0</v>
      </c>
      <c r="M41" s="107">
        <v>0</v>
      </c>
      <c r="N41" s="105"/>
      <c r="O41" s="5" t="s">
        <v>125</v>
      </c>
      <c r="P41" s="6" t="s">
        <v>126</v>
      </c>
      <c r="Q41" s="106">
        <v>0</v>
      </c>
      <c r="R41" s="107">
        <v>0</v>
      </c>
    </row>
    <row r="42" spans="1:18" ht="24.75" customHeight="1">
      <c r="A42" s="30">
        <v>53</v>
      </c>
      <c r="B42" s="996" t="s">
        <v>1375</v>
      </c>
      <c r="C42" s="32"/>
      <c r="D42" s="32"/>
      <c r="E42" s="32"/>
      <c r="F42" s="32">
        <f>SUM(F43:F44)</f>
        <v>0</v>
      </c>
      <c r="G42" s="32">
        <f>SUM(F42)</f>
        <v>0</v>
      </c>
      <c r="J42" s="5"/>
      <c r="K42" s="6"/>
      <c r="L42" s="106"/>
      <c r="M42" s="107"/>
      <c r="N42" s="105"/>
      <c r="O42" s="5" t="s">
        <v>127</v>
      </c>
      <c r="P42" s="6" t="s">
        <v>128</v>
      </c>
      <c r="Q42" s="106">
        <v>0</v>
      </c>
      <c r="R42" s="107">
        <v>0</v>
      </c>
    </row>
    <row r="43" spans="1:18" ht="24.95" customHeight="1">
      <c r="A43" s="30">
        <v>54</v>
      </c>
      <c r="B43" s="27" t="s">
        <v>411</v>
      </c>
      <c r="C43" s="26"/>
      <c r="D43" s="26"/>
      <c r="E43" s="26"/>
      <c r="F43" s="26">
        <v>0</v>
      </c>
      <c r="G43" s="26">
        <f>SUM(F43)</f>
        <v>0</v>
      </c>
      <c r="J43" s="3" t="s">
        <v>129</v>
      </c>
      <c r="K43" s="4" t="s">
        <v>130</v>
      </c>
      <c r="L43" s="108">
        <f>SUM(L44:L45)</f>
        <v>0</v>
      </c>
      <c r="M43" s="109">
        <f>SUM(M44:M45)</f>
        <v>0</v>
      </c>
      <c r="N43" s="105"/>
      <c r="O43" s="5" t="s">
        <v>131</v>
      </c>
      <c r="P43" s="6" t="s">
        <v>132</v>
      </c>
      <c r="Q43" s="106">
        <v>0</v>
      </c>
      <c r="R43" s="107">
        <v>0</v>
      </c>
    </row>
    <row r="44" spans="1:18" ht="24.95" customHeight="1">
      <c r="A44" s="30">
        <v>55</v>
      </c>
      <c r="B44" s="27" t="s">
        <v>412</v>
      </c>
      <c r="C44" s="26"/>
      <c r="D44" s="26"/>
      <c r="E44" s="26"/>
      <c r="F44" s="26">
        <v>0</v>
      </c>
      <c r="G44" s="26">
        <f>SUM(F44)</f>
        <v>0</v>
      </c>
      <c r="J44" s="5" t="s">
        <v>133</v>
      </c>
      <c r="K44" s="6" t="s">
        <v>134</v>
      </c>
      <c r="L44" s="106">
        <v>0</v>
      </c>
      <c r="M44" s="107">
        <v>0</v>
      </c>
      <c r="N44" s="105"/>
      <c r="O44" s="5" t="s">
        <v>135</v>
      </c>
      <c r="P44" s="6" t="s">
        <v>136</v>
      </c>
      <c r="Q44" s="106">
        <v>0</v>
      </c>
      <c r="R44" s="107">
        <v>0</v>
      </c>
    </row>
    <row r="45" spans="1:18" ht="24.95" customHeight="1">
      <c r="A45" s="31"/>
      <c r="B45" s="27"/>
      <c r="C45" s="26"/>
      <c r="D45" s="26"/>
      <c r="E45" s="26"/>
      <c r="F45" s="26"/>
      <c r="G45" s="26"/>
      <c r="J45" s="5" t="s">
        <v>137</v>
      </c>
      <c r="K45" s="6" t="s">
        <v>138</v>
      </c>
      <c r="L45" s="106">
        <v>0</v>
      </c>
      <c r="M45" s="107">
        <v>0</v>
      </c>
      <c r="N45" s="105"/>
      <c r="O45" s="5"/>
      <c r="P45" s="6"/>
      <c r="Q45" s="106"/>
      <c r="R45" s="107"/>
    </row>
    <row r="46" spans="1:18" ht="24.95" customHeight="1">
      <c r="A46" s="1051" t="s">
        <v>1376</v>
      </c>
      <c r="B46" s="1052"/>
      <c r="C46" s="36">
        <f>C28+C30</f>
        <v>0</v>
      </c>
      <c r="D46" s="36">
        <f>D28+D35</f>
        <v>0</v>
      </c>
      <c r="E46" s="36">
        <f>E28+E35</f>
        <v>0</v>
      </c>
      <c r="F46" s="36">
        <f>F28+F42</f>
        <v>0</v>
      </c>
      <c r="G46" s="1013">
        <f>SUM(C46:F46)</f>
        <v>0</v>
      </c>
      <c r="J46" s="5"/>
      <c r="K46" s="6"/>
      <c r="L46" s="106"/>
      <c r="M46" s="107"/>
      <c r="N46" s="105"/>
      <c r="O46" s="3" t="s">
        <v>139</v>
      </c>
      <c r="P46" s="4" t="s">
        <v>140</v>
      </c>
      <c r="Q46" s="108">
        <f>SUM(Q47:Q49)</f>
        <v>0</v>
      </c>
      <c r="R46" s="109">
        <f>SUM(R47:R49)</f>
        <v>0</v>
      </c>
    </row>
    <row r="47" spans="1:18">
      <c r="A47" s="38"/>
      <c r="B47" s="38"/>
      <c r="C47" s="39"/>
      <c r="D47" s="39"/>
      <c r="E47" s="39"/>
      <c r="F47" s="39"/>
      <c r="G47" s="39"/>
      <c r="J47" s="3" t="s">
        <v>141</v>
      </c>
      <c r="K47" s="4" t="s">
        <v>142</v>
      </c>
      <c r="L47" s="108">
        <f>SUM(L48:L51)</f>
        <v>0</v>
      </c>
      <c r="M47" s="109">
        <f>SUM(M48:M51)</f>
        <v>0</v>
      </c>
      <c r="N47" s="105"/>
      <c r="O47" s="5" t="s">
        <v>143</v>
      </c>
      <c r="P47" s="6" t="s">
        <v>144</v>
      </c>
      <c r="Q47" s="106">
        <v>0</v>
      </c>
      <c r="R47" s="107">
        <v>0</v>
      </c>
    </row>
    <row r="48" spans="1:18">
      <c r="A48" s="38"/>
      <c r="B48" s="38"/>
      <c r="C48" s="39"/>
      <c r="D48" s="39"/>
      <c r="E48" s="39"/>
      <c r="F48" s="39"/>
      <c r="G48" s="39"/>
      <c r="J48" s="5" t="s">
        <v>145</v>
      </c>
      <c r="K48" s="6" t="s">
        <v>146</v>
      </c>
      <c r="L48" s="106">
        <v>0</v>
      </c>
      <c r="M48" s="107">
        <v>0</v>
      </c>
      <c r="N48" s="105"/>
      <c r="O48" s="5" t="s">
        <v>147</v>
      </c>
      <c r="P48" s="6" t="s">
        <v>148</v>
      </c>
      <c r="Q48" s="106">
        <v>0</v>
      </c>
      <c r="R48" s="107">
        <v>0</v>
      </c>
    </row>
    <row r="49" spans="1:18">
      <c r="A49" s="38"/>
      <c r="B49" s="38"/>
      <c r="C49" s="39"/>
      <c r="D49" s="39"/>
      <c r="E49" s="39"/>
      <c r="F49" s="39"/>
      <c r="G49" s="39"/>
      <c r="J49" s="5" t="s">
        <v>149</v>
      </c>
      <c r="K49" s="6" t="s">
        <v>150</v>
      </c>
      <c r="L49" s="106">
        <v>0</v>
      </c>
      <c r="M49" s="107">
        <v>0</v>
      </c>
      <c r="N49" s="105"/>
      <c r="O49" s="5" t="s">
        <v>151</v>
      </c>
      <c r="P49" s="6" t="s">
        <v>152</v>
      </c>
      <c r="Q49" s="106">
        <v>0</v>
      </c>
      <c r="R49" s="107">
        <v>0</v>
      </c>
    </row>
    <row r="50" spans="1:18" ht="24.75" customHeight="1">
      <c r="J50" s="5" t="s">
        <v>153</v>
      </c>
      <c r="K50" s="6" t="s">
        <v>154</v>
      </c>
      <c r="L50" s="106">
        <v>0</v>
      </c>
      <c r="M50" s="107">
        <v>0</v>
      </c>
      <c r="N50" s="105"/>
      <c r="O50" s="5"/>
      <c r="P50" s="6"/>
      <c r="Q50" s="106"/>
      <c r="R50" s="107"/>
    </row>
    <row r="51" spans="1:18">
      <c r="B51" s="997"/>
      <c r="D51" s="256"/>
      <c r="F51" s="256"/>
      <c r="J51" s="5">
        <v>1194</v>
      </c>
      <c r="K51" s="112" t="s">
        <v>155</v>
      </c>
      <c r="L51" s="106">
        <v>0</v>
      </c>
      <c r="M51" s="106">
        <v>0</v>
      </c>
      <c r="N51" s="105"/>
      <c r="O51" s="3" t="s">
        <v>156</v>
      </c>
      <c r="P51" s="4" t="s">
        <v>157</v>
      </c>
      <c r="Q51" s="108">
        <f>SUM(Q52:Q54)</f>
        <v>0</v>
      </c>
      <c r="R51" s="109">
        <f>SUM(R52:R54)</f>
        <v>0</v>
      </c>
    </row>
    <row r="52" spans="1:18" ht="30">
      <c r="B52" s="991" t="s">
        <v>1362</v>
      </c>
      <c r="C52" s="1053" t="s">
        <v>1363</v>
      </c>
      <c r="D52" s="1053"/>
      <c r="F52" s="258" t="s">
        <v>1364</v>
      </c>
      <c r="J52" s="5"/>
      <c r="K52" s="7" t="s">
        <v>158</v>
      </c>
      <c r="L52" s="113">
        <f>L8+L17+L26+L33+L40+L43+L47</f>
        <v>0</v>
      </c>
      <c r="M52" s="114">
        <f>M8+M17+M26+M33+M40+M43+M47</f>
        <v>0</v>
      </c>
      <c r="N52" s="115"/>
      <c r="O52" s="5" t="s">
        <v>159</v>
      </c>
      <c r="P52" s="6" t="s">
        <v>160</v>
      </c>
      <c r="Q52" s="106">
        <v>0</v>
      </c>
      <c r="R52" s="107">
        <v>0</v>
      </c>
    </row>
    <row r="53" spans="1:18">
      <c r="D53" s="258"/>
      <c r="F53" s="258"/>
      <c r="J53" s="5"/>
      <c r="K53" s="6"/>
      <c r="L53" s="106"/>
      <c r="M53" s="107"/>
      <c r="N53" s="115"/>
      <c r="O53" s="5" t="s">
        <v>161</v>
      </c>
      <c r="P53" s="6" t="s">
        <v>162</v>
      </c>
      <c r="Q53" s="106">
        <v>0</v>
      </c>
      <c r="R53" s="107">
        <v>0</v>
      </c>
    </row>
    <row r="54" spans="1:18">
      <c r="B54" t="s">
        <v>392</v>
      </c>
      <c r="J54" s="3"/>
      <c r="K54" s="4" t="s">
        <v>163</v>
      </c>
      <c r="L54" s="103"/>
      <c r="M54" s="104"/>
      <c r="N54" s="105"/>
      <c r="O54" s="5" t="s">
        <v>164</v>
      </c>
      <c r="P54" s="6" t="s">
        <v>165</v>
      </c>
      <c r="Q54" s="106">
        <v>0</v>
      </c>
      <c r="R54" s="107">
        <v>0</v>
      </c>
    </row>
    <row r="55" spans="1:18">
      <c r="J55" s="3" t="s">
        <v>166</v>
      </c>
      <c r="K55" s="4" t="s">
        <v>167</v>
      </c>
      <c r="L55" s="108">
        <f>SUM(L56:L59)</f>
        <v>0</v>
      </c>
      <c r="M55" s="109">
        <f>SUM(M56:M59)</f>
        <v>0</v>
      </c>
      <c r="N55" s="105"/>
      <c r="O55" s="5"/>
      <c r="P55" s="6"/>
      <c r="Q55" s="106"/>
      <c r="R55" s="107"/>
    </row>
    <row r="56" spans="1:18" ht="15.75">
      <c r="B56" s="595" t="s">
        <v>1365</v>
      </c>
      <c r="J56" s="5" t="s">
        <v>168</v>
      </c>
      <c r="K56" s="6" t="s">
        <v>169</v>
      </c>
      <c r="L56" s="106">
        <v>0</v>
      </c>
      <c r="M56" s="107">
        <v>0</v>
      </c>
      <c r="N56" s="105"/>
      <c r="O56" s="5"/>
      <c r="P56" s="7" t="s">
        <v>170</v>
      </c>
      <c r="Q56" s="113">
        <f>Q8+Q19+Q24+Q29+Q33+Q38+Q46+Q51</f>
        <v>0</v>
      </c>
      <c r="R56" s="114">
        <f>R8+R19+R24+R29+R33+R38+R46+R51</f>
        <v>0</v>
      </c>
    </row>
    <row r="57" spans="1:18" ht="15" customHeight="1">
      <c r="C57" s="476"/>
      <c r="D57" s="476"/>
      <c r="E57" s="476"/>
      <c r="F57" s="998"/>
      <c r="J57" s="5" t="s">
        <v>171</v>
      </c>
      <c r="K57" s="6" t="s">
        <v>172</v>
      </c>
      <c r="L57" s="106">
        <v>0</v>
      </c>
      <c r="M57" s="107">
        <v>0</v>
      </c>
      <c r="N57" s="105"/>
      <c r="O57" s="5"/>
      <c r="P57" s="6"/>
      <c r="Q57" s="106"/>
      <c r="R57" s="107"/>
    </row>
    <row r="58" spans="1:18" ht="15" customHeight="1">
      <c r="C58" s="476"/>
      <c r="D58" s="476"/>
      <c r="E58" s="476"/>
      <c r="J58" s="5" t="s">
        <v>173</v>
      </c>
      <c r="K58" s="6" t="s">
        <v>174</v>
      </c>
      <c r="L58" s="106">
        <v>0</v>
      </c>
      <c r="M58" s="107">
        <v>0</v>
      </c>
      <c r="N58" s="105"/>
      <c r="O58" s="3"/>
      <c r="P58" s="4" t="s">
        <v>175</v>
      </c>
      <c r="Q58" s="103"/>
      <c r="R58" s="104"/>
    </row>
    <row r="59" spans="1:18" ht="15" customHeight="1">
      <c r="C59" s="476"/>
      <c r="D59" s="476"/>
      <c r="E59" s="476"/>
      <c r="J59" s="5" t="s">
        <v>176</v>
      </c>
      <c r="K59" s="6" t="s">
        <v>177</v>
      </c>
      <c r="L59" s="106">
        <v>0</v>
      </c>
      <c r="M59" s="107">
        <v>0</v>
      </c>
      <c r="N59" s="105"/>
      <c r="O59" s="3" t="s">
        <v>178</v>
      </c>
      <c r="P59" s="4" t="s">
        <v>179</v>
      </c>
      <c r="Q59" s="108">
        <f>SUM(Q60:Q61)</f>
        <v>0</v>
      </c>
      <c r="R59" s="109">
        <f>SUM(R60:R61)</f>
        <v>0</v>
      </c>
    </row>
    <row r="60" spans="1:18" ht="15" customHeight="1">
      <c r="C60" s="476"/>
      <c r="D60" s="476"/>
      <c r="E60" s="476"/>
      <c r="J60" s="5"/>
      <c r="K60" s="6"/>
      <c r="L60" s="106"/>
      <c r="M60" s="107"/>
      <c r="N60" s="105"/>
      <c r="O60" s="5" t="s">
        <v>180</v>
      </c>
      <c r="P60" s="6" t="s">
        <v>181</v>
      </c>
      <c r="Q60" s="106">
        <v>0</v>
      </c>
      <c r="R60" s="107">
        <v>0</v>
      </c>
    </row>
    <row r="61" spans="1:18">
      <c r="J61" s="3" t="s">
        <v>182</v>
      </c>
      <c r="K61" s="4" t="s">
        <v>183</v>
      </c>
      <c r="L61" s="108">
        <f>SUM(L62:L66)</f>
        <v>0</v>
      </c>
      <c r="M61" s="109">
        <f>SUM(M62:M66)</f>
        <v>0</v>
      </c>
      <c r="N61" s="105"/>
      <c r="O61" s="5" t="s">
        <v>184</v>
      </c>
      <c r="P61" s="6" t="s">
        <v>185</v>
      </c>
      <c r="Q61" s="106">
        <v>0</v>
      </c>
      <c r="R61" s="107">
        <v>0</v>
      </c>
    </row>
    <row r="62" spans="1:18">
      <c r="J62" s="5" t="s">
        <v>186</v>
      </c>
      <c r="K62" s="6" t="s">
        <v>187</v>
      </c>
      <c r="L62" s="106">
        <v>0</v>
      </c>
      <c r="M62" s="107">
        <v>0</v>
      </c>
      <c r="N62" s="105"/>
      <c r="O62" s="5"/>
      <c r="P62" s="6"/>
      <c r="Q62" s="106"/>
      <c r="R62" s="107"/>
    </row>
    <row r="63" spans="1:18">
      <c r="J63" s="5" t="s">
        <v>188</v>
      </c>
      <c r="K63" s="6" t="s">
        <v>189</v>
      </c>
      <c r="L63" s="106">
        <v>0</v>
      </c>
      <c r="M63" s="107">
        <v>0</v>
      </c>
      <c r="N63" s="105"/>
      <c r="O63" s="3" t="s">
        <v>190</v>
      </c>
      <c r="P63" s="4" t="s">
        <v>191</v>
      </c>
      <c r="Q63" s="108">
        <f>SUM(Q64:Q66)</f>
        <v>0</v>
      </c>
      <c r="R63" s="109">
        <f>SUM(R64:R66)</f>
        <v>0</v>
      </c>
    </row>
    <row r="64" spans="1:18">
      <c r="J64" s="5" t="s">
        <v>192</v>
      </c>
      <c r="K64" s="6" t="s">
        <v>193</v>
      </c>
      <c r="L64" s="106">
        <v>0</v>
      </c>
      <c r="M64" s="107">
        <v>0</v>
      </c>
      <c r="N64" s="105"/>
      <c r="O64" s="5" t="s">
        <v>194</v>
      </c>
      <c r="P64" s="6" t="s">
        <v>195</v>
      </c>
      <c r="Q64" s="106">
        <v>0</v>
      </c>
      <c r="R64" s="107">
        <v>0</v>
      </c>
    </row>
    <row r="65" spans="10:18" ht="21" customHeight="1">
      <c r="J65" s="5" t="s">
        <v>196</v>
      </c>
      <c r="K65" s="6" t="s">
        <v>197</v>
      </c>
      <c r="L65" s="106">
        <v>0</v>
      </c>
      <c r="M65" s="107">
        <v>0</v>
      </c>
      <c r="N65" s="105"/>
      <c r="O65" s="5" t="s">
        <v>198</v>
      </c>
      <c r="P65" s="6" t="s">
        <v>199</v>
      </c>
      <c r="Q65" s="106">
        <v>0</v>
      </c>
      <c r="R65" s="107">
        <v>0</v>
      </c>
    </row>
    <row r="66" spans="10:18">
      <c r="J66" s="5" t="s">
        <v>200</v>
      </c>
      <c r="K66" s="6" t="s">
        <v>201</v>
      </c>
      <c r="L66" s="106">
        <v>0</v>
      </c>
      <c r="M66" s="107">
        <v>0</v>
      </c>
      <c r="N66" s="105"/>
      <c r="O66" s="5" t="s">
        <v>202</v>
      </c>
      <c r="P66" s="6" t="s">
        <v>203</v>
      </c>
      <c r="Q66" s="106">
        <v>0</v>
      </c>
      <c r="R66" s="107">
        <v>0</v>
      </c>
    </row>
    <row r="67" spans="10:18">
      <c r="J67" s="5"/>
      <c r="K67" s="6"/>
      <c r="L67" s="106"/>
      <c r="M67" s="107"/>
      <c r="N67" s="105"/>
      <c r="O67" s="5"/>
      <c r="P67" s="6"/>
      <c r="Q67" s="106"/>
      <c r="R67" s="107"/>
    </row>
    <row r="68" spans="10:18" ht="21.75" customHeight="1">
      <c r="J68" s="3" t="s">
        <v>204</v>
      </c>
      <c r="K68" s="4" t="s">
        <v>205</v>
      </c>
      <c r="L68" s="108">
        <f>SUM(L69:L75)</f>
        <v>0</v>
      </c>
      <c r="M68" s="109">
        <f>SUM(M69:M75)</f>
        <v>0</v>
      </c>
      <c r="N68" s="105"/>
      <c r="O68" s="3" t="s">
        <v>206</v>
      </c>
      <c r="P68" s="4" t="s">
        <v>207</v>
      </c>
      <c r="Q68" s="108">
        <f>SUM(Q69:Q73)</f>
        <v>0</v>
      </c>
      <c r="R68" s="109">
        <f>SUM(R69:R73)</f>
        <v>0</v>
      </c>
    </row>
    <row r="69" spans="10:18">
      <c r="J69" s="5" t="s">
        <v>208</v>
      </c>
      <c r="K69" s="6" t="s">
        <v>209</v>
      </c>
      <c r="L69" s="106">
        <v>0</v>
      </c>
      <c r="M69" s="107">
        <v>0</v>
      </c>
      <c r="N69" s="105"/>
      <c r="O69" s="5" t="s">
        <v>210</v>
      </c>
      <c r="P69" s="6" t="s">
        <v>211</v>
      </c>
      <c r="Q69" s="106">
        <v>0</v>
      </c>
      <c r="R69" s="107">
        <v>0</v>
      </c>
    </row>
    <row r="70" spans="10:18">
      <c r="J70" s="5" t="s">
        <v>212</v>
      </c>
      <c r="K70" s="6" t="s">
        <v>213</v>
      </c>
      <c r="L70" s="106">
        <v>0</v>
      </c>
      <c r="M70" s="107">
        <v>0</v>
      </c>
      <c r="N70" s="105"/>
      <c r="O70" s="5" t="s">
        <v>214</v>
      </c>
      <c r="P70" s="6" t="s">
        <v>215</v>
      </c>
      <c r="Q70" s="106">
        <v>0</v>
      </c>
      <c r="R70" s="107">
        <v>0</v>
      </c>
    </row>
    <row r="71" spans="10:18" ht="24.75" customHeight="1">
      <c r="J71" s="5" t="s">
        <v>216</v>
      </c>
      <c r="K71" s="6" t="s">
        <v>217</v>
      </c>
      <c r="L71" s="106">
        <v>0</v>
      </c>
      <c r="M71" s="107">
        <v>0</v>
      </c>
      <c r="N71" s="105"/>
      <c r="O71" s="5" t="s">
        <v>218</v>
      </c>
      <c r="P71" s="6" t="s">
        <v>219</v>
      </c>
      <c r="Q71" s="106">
        <v>0</v>
      </c>
      <c r="R71" s="107">
        <v>0</v>
      </c>
    </row>
    <row r="72" spans="10:18" ht="27" customHeight="1">
      <c r="J72" s="5" t="s">
        <v>220</v>
      </c>
      <c r="K72" s="6" t="s">
        <v>221</v>
      </c>
      <c r="L72" s="106">
        <v>0</v>
      </c>
      <c r="M72" s="107">
        <v>0</v>
      </c>
      <c r="N72" s="105"/>
      <c r="O72" s="5" t="s">
        <v>222</v>
      </c>
      <c r="P72" s="6" t="s">
        <v>223</v>
      </c>
      <c r="Q72" s="106">
        <v>0</v>
      </c>
      <c r="R72" s="107">
        <v>0</v>
      </c>
    </row>
    <row r="73" spans="10:18">
      <c r="J73" s="5" t="s">
        <v>224</v>
      </c>
      <c r="K73" s="6" t="s">
        <v>225</v>
      </c>
      <c r="L73" s="106">
        <v>0</v>
      </c>
      <c r="M73" s="107">
        <v>0</v>
      </c>
      <c r="N73" s="105"/>
      <c r="O73" s="5" t="s">
        <v>226</v>
      </c>
      <c r="P73" s="6" t="s">
        <v>227</v>
      </c>
      <c r="Q73" s="106">
        <v>0</v>
      </c>
      <c r="R73" s="107">
        <v>0</v>
      </c>
    </row>
    <row r="74" spans="10:18">
      <c r="J74" s="5" t="s">
        <v>228</v>
      </c>
      <c r="K74" s="6" t="s">
        <v>229</v>
      </c>
      <c r="L74" s="106">
        <v>0</v>
      </c>
      <c r="M74" s="107">
        <v>0</v>
      </c>
      <c r="N74" s="105"/>
      <c r="O74" s="5"/>
      <c r="P74" s="6"/>
      <c r="Q74" s="106"/>
      <c r="R74" s="107"/>
    </row>
    <row r="75" spans="10:18">
      <c r="J75" s="5" t="s">
        <v>230</v>
      </c>
      <c r="K75" s="6" t="s">
        <v>231</v>
      </c>
      <c r="L75" s="106">
        <v>0</v>
      </c>
      <c r="M75" s="107">
        <v>0</v>
      </c>
      <c r="N75" s="105"/>
      <c r="O75" s="3" t="s">
        <v>232</v>
      </c>
      <c r="P75" s="4" t="s">
        <v>233</v>
      </c>
      <c r="Q75" s="108">
        <f>SUM(Q76:Q78)</f>
        <v>0</v>
      </c>
      <c r="R75" s="109">
        <f>SUM(R76:R78)</f>
        <v>0</v>
      </c>
    </row>
    <row r="76" spans="10:18">
      <c r="J76" s="5"/>
      <c r="K76" s="6"/>
      <c r="L76" s="106"/>
      <c r="M76" s="107"/>
      <c r="N76" s="105"/>
      <c r="O76" s="5" t="s">
        <v>234</v>
      </c>
      <c r="P76" s="6" t="s">
        <v>235</v>
      </c>
      <c r="Q76" s="106">
        <v>0</v>
      </c>
      <c r="R76" s="107">
        <v>0</v>
      </c>
    </row>
    <row r="77" spans="10:18">
      <c r="J77" s="3" t="s">
        <v>236</v>
      </c>
      <c r="K77" s="4" t="s">
        <v>237</v>
      </c>
      <c r="L77" s="108">
        <f>SUM(L78:L85)</f>
        <v>0</v>
      </c>
      <c r="M77" s="109">
        <f>SUM(M78:M85)</f>
        <v>0</v>
      </c>
      <c r="N77" s="105"/>
      <c r="O77" s="5" t="s">
        <v>238</v>
      </c>
      <c r="P77" s="6" t="s">
        <v>239</v>
      </c>
      <c r="Q77" s="106">
        <v>0</v>
      </c>
      <c r="R77" s="107">
        <v>0</v>
      </c>
    </row>
    <row r="78" spans="10:18">
      <c r="J78" s="5" t="s">
        <v>240</v>
      </c>
      <c r="K78" s="6" t="s">
        <v>241</v>
      </c>
      <c r="L78" s="106">
        <v>0</v>
      </c>
      <c r="M78" s="107">
        <v>0</v>
      </c>
      <c r="N78" s="105"/>
      <c r="O78" s="5" t="s">
        <v>242</v>
      </c>
      <c r="P78" s="6" t="s">
        <v>243</v>
      </c>
      <c r="Q78" s="106">
        <v>0</v>
      </c>
      <c r="R78" s="107">
        <v>0</v>
      </c>
    </row>
    <row r="79" spans="10:18">
      <c r="J79" s="5" t="s">
        <v>244</v>
      </c>
      <c r="K79" s="6" t="s">
        <v>245</v>
      </c>
      <c r="L79" s="106">
        <v>0</v>
      </c>
      <c r="M79" s="107">
        <v>0</v>
      </c>
      <c r="N79" s="105"/>
      <c r="O79" s="5"/>
      <c r="P79" s="6"/>
      <c r="Q79" s="106"/>
      <c r="R79" s="107"/>
    </row>
    <row r="80" spans="10:18" ht="27" customHeight="1">
      <c r="J80" s="5" t="s">
        <v>246</v>
      </c>
      <c r="K80" s="6" t="s">
        <v>247</v>
      </c>
      <c r="L80" s="106">
        <v>0</v>
      </c>
      <c r="M80" s="107">
        <v>0</v>
      </c>
      <c r="N80" s="105"/>
      <c r="O80" s="3" t="s">
        <v>248</v>
      </c>
      <c r="P80" s="4" t="s">
        <v>249</v>
      </c>
      <c r="Q80" s="108">
        <f>SUM(Q81:Q86)</f>
        <v>0</v>
      </c>
      <c r="R80" s="109">
        <f>SUM(R81:R86)</f>
        <v>0</v>
      </c>
    </row>
    <row r="81" spans="10:18">
      <c r="J81" s="5" t="s">
        <v>250</v>
      </c>
      <c r="K81" s="1413" t="s">
        <v>1396</v>
      </c>
      <c r="L81" s="106">
        <v>0</v>
      </c>
      <c r="M81" s="107">
        <v>0</v>
      </c>
      <c r="N81" s="105"/>
      <c r="O81" s="5" t="s">
        <v>251</v>
      </c>
      <c r="P81" s="6" t="s">
        <v>252</v>
      </c>
      <c r="Q81" s="106">
        <v>0</v>
      </c>
      <c r="R81" s="107">
        <v>0</v>
      </c>
    </row>
    <row r="82" spans="10:18">
      <c r="J82" s="5" t="s">
        <v>253</v>
      </c>
      <c r="K82" s="6" t="s">
        <v>254</v>
      </c>
      <c r="L82" s="106">
        <v>0</v>
      </c>
      <c r="M82" s="107">
        <v>0</v>
      </c>
      <c r="N82" s="105"/>
      <c r="O82" s="5" t="s">
        <v>255</v>
      </c>
      <c r="P82" s="6" t="s">
        <v>256</v>
      </c>
      <c r="Q82" s="106">
        <v>0</v>
      </c>
      <c r="R82" s="107">
        <v>0</v>
      </c>
    </row>
    <row r="83" spans="10:18">
      <c r="J83" s="5" t="s">
        <v>257</v>
      </c>
      <c r="K83" s="6" t="s">
        <v>258</v>
      </c>
      <c r="L83" s="106">
        <v>0</v>
      </c>
      <c r="M83" s="107">
        <v>0</v>
      </c>
      <c r="N83" s="105"/>
      <c r="O83" s="5" t="s">
        <v>259</v>
      </c>
      <c r="P83" s="6" t="s">
        <v>260</v>
      </c>
      <c r="Q83" s="106">
        <v>0</v>
      </c>
      <c r="R83" s="107">
        <v>0</v>
      </c>
    </row>
    <row r="84" spans="10:18" ht="25.5" customHeight="1">
      <c r="J84" s="5" t="s">
        <v>261</v>
      </c>
      <c r="K84" s="6" t="s">
        <v>262</v>
      </c>
      <c r="L84" s="106">
        <v>0</v>
      </c>
      <c r="M84" s="107">
        <v>0</v>
      </c>
      <c r="N84" s="105"/>
      <c r="O84" s="5" t="s">
        <v>263</v>
      </c>
      <c r="P84" s="6" t="s">
        <v>264</v>
      </c>
      <c r="Q84" s="106">
        <v>0</v>
      </c>
      <c r="R84" s="107">
        <v>0</v>
      </c>
    </row>
    <row r="85" spans="10:18" ht="24" customHeight="1">
      <c r="J85" s="5" t="s">
        <v>265</v>
      </c>
      <c r="K85" s="6" t="s">
        <v>266</v>
      </c>
      <c r="L85" s="106">
        <v>0</v>
      </c>
      <c r="M85" s="107">
        <v>0</v>
      </c>
      <c r="N85" s="105"/>
      <c r="O85" s="5" t="s">
        <v>267</v>
      </c>
      <c r="P85" s="6" t="s">
        <v>268</v>
      </c>
      <c r="Q85" s="106">
        <v>0</v>
      </c>
      <c r="R85" s="107">
        <v>0</v>
      </c>
    </row>
    <row r="86" spans="10:18">
      <c r="J86" s="5"/>
      <c r="K86" s="6"/>
      <c r="L86" s="106"/>
      <c r="M86" s="107"/>
      <c r="N86" s="105"/>
      <c r="O86" s="5" t="s">
        <v>269</v>
      </c>
      <c r="P86" s="6" t="s">
        <v>270</v>
      </c>
      <c r="Q86" s="106">
        <v>0</v>
      </c>
      <c r="R86" s="107">
        <v>0</v>
      </c>
    </row>
    <row r="87" spans="10:18">
      <c r="J87" s="3" t="s">
        <v>271</v>
      </c>
      <c r="K87" s="4" t="s">
        <v>272</v>
      </c>
      <c r="L87" s="108">
        <f>SUM(L88:L92)</f>
        <v>0</v>
      </c>
      <c r="M87" s="109">
        <f>SUM(M88:M92)</f>
        <v>0</v>
      </c>
      <c r="N87" s="105"/>
      <c r="O87" s="5"/>
      <c r="P87" s="6"/>
      <c r="Q87" s="106"/>
      <c r="R87" s="107"/>
    </row>
    <row r="88" spans="10:18">
      <c r="J88" s="5" t="s">
        <v>273</v>
      </c>
      <c r="K88" s="6" t="s">
        <v>274</v>
      </c>
      <c r="L88" s="106">
        <v>0</v>
      </c>
      <c r="M88" s="107">
        <v>0</v>
      </c>
      <c r="N88" s="105"/>
      <c r="O88" s="3" t="s">
        <v>275</v>
      </c>
      <c r="P88" s="4" t="s">
        <v>276</v>
      </c>
      <c r="Q88" s="108">
        <f>SUM(Q89:Q92)</f>
        <v>0</v>
      </c>
      <c r="R88" s="109">
        <f>SUM(R89:R92)</f>
        <v>0</v>
      </c>
    </row>
    <row r="89" spans="10:18">
      <c r="J89" s="5" t="s">
        <v>277</v>
      </c>
      <c r="K89" s="6" t="s">
        <v>278</v>
      </c>
      <c r="L89" s="106">
        <v>0</v>
      </c>
      <c r="M89" s="107">
        <v>0</v>
      </c>
      <c r="N89" s="105"/>
      <c r="O89" s="5" t="s">
        <v>279</v>
      </c>
      <c r="P89" s="6" t="s">
        <v>280</v>
      </c>
      <c r="Q89" s="106">
        <v>0</v>
      </c>
      <c r="R89" s="107">
        <v>0</v>
      </c>
    </row>
    <row r="90" spans="10:18">
      <c r="J90" s="5" t="s">
        <v>281</v>
      </c>
      <c r="K90" s="6" t="s">
        <v>282</v>
      </c>
      <c r="L90" s="106">
        <v>0</v>
      </c>
      <c r="M90" s="107">
        <v>0</v>
      </c>
      <c r="N90" s="105"/>
      <c r="O90" s="5" t="s">
        <v>283</v>
      </c>
      <c r="P90" s="6" t="s">
        <v>284</v>
      </c>
      <c r="Q90" s="106">
        <v>0</v>
      </c>
      <c r="R90" s="107">
        <v>0</v>
      </c>
    </row>
    <row r="91" spans="10:18">
      <c r="J91" s="5" t="s">
        <v>285</v>
      </c>
      <c r="K91" s="6" t="s">
        <v>286</v>
      </c>
      <c r="L91" s="106">
        <v>0</v>
      </c>
      <c r="M91" s="107">
        <v>0</v>
      </c>
      <c r="N91" s="105"/>
      <c r="O91" s="5" t="s">
        <v>287</v>
      </c>
      <c r="P91" s="6" t="s">
        <v>288</v>
      </c>
      <c r="Q91" s="106">
        <v>0</v>
      </c>
      <c r="R91" s="107">
        <v>0</v>
      </c>
    </row>
    <row r="92" spans="10:18">
      <c r="J92" s="5" t="s">
        <v>289</v>
      </c>
      <c r="K92" s="6" t="s">
        <v>290</v>
      </c>
      <c r="L92" s="106">
        <v>0</v>
      </c>
      <c r="M92" s="107">
        <v>0</v>
      </c>
      <c r="N92" s="105"/>
      <c r="O92" s="5" t="s">
        <v>291</v>
      </c>
      <c r="P92" s="6" t="s">
        <v>292</v>
      </c>
      <c r="Q92" s="106">
        <v>0</v>
      </c>
      <c r="R92" s="107">
        <v>0</v>
      </c>
    </row>
    <row r="93" spans="10:18">
      <c r="J93" s="5"/>
      <c r="K93" s="6"/>
      <c r="L93" s="106"/>
      <c r="M93" s="107"/>
      <c r="N93" s="105"/>
      <c r="O93" s="5"/>
      <c r="P93" s="6"/>
      <c r="Q93" s="106"/>
      <c r="R93" s="107"/>
    </row>
    <row r="94" spans="10:18">
      <c r="J94" s="3" t="s">
        <v>293</v>
      </c>
      <c r="K94" s="4" t="s">
        <v>294</v>
      </c>
      <c r="L94" s="108">
        <f>SUM(L95:L99)</f>
        <v>0</v>
      </c>
      <c r="M94" s="109">
        <f>SUM(M95:M99)</f>
        <v>0</v>
      </c>
      <c r="N94" s="105"/>
      <c r="O94" s="5"/>
      <c r="P94" s="7" t="s">
        <v>295</v>
      </c>
      <c r="Q94" s="113">
        <f>Q59+Q63+Q68+Q75+Q80+Q88</f>
        <v>0</v>
      </c>
      <c r="R94" s="114">
        <f>R59+R63+R68+R75+R80+R88</f>
        <v>0</v>
      </c>
    </row>
    <row r="95" spans="10:18">
      <c r="J95" s="5" t="s">
        <v>296</v>
      </c>
      <c r="K95" s="6" t="s">
        <v>297</v>
      </c>
      <c r="L95" s="106">
        <v>0</v>
      </c>
      <c r="M95" s="107">
        <v>0</v>
      </c>
      <c r="N95" s="105"/>
      <c r="O95" s="5"/>
      <c r="P95" s="7"/>
      <c r="Q95" s="106"/>
      <c r="R95" s="107"/>
    </row>
    <row r="96" spans="10:18">
      <c r="J96" s="5" t="s">
        <v>298</v>
      </c>
      <c r="K96" s="6" t="s">
        <v>299</v>
      </c>
      <c r="L96" s="106">
        <v>0</v>
      </c>
      <c r="M96" s="107">
        <v>0</v>
      </c>
      <c r="N96" s="105"/>
      <c r="O96" s="5"/>
      <c r="P96" s="8" t="s">
        <v>300</v>
      </c>
      <c r="Q96" s="116">
        <f>Q56+Q94</f>
        <v>0</v>
      </c>
      <c r="R96" s="117">
        <f>R56+R94</f>
        <v>0</v>
      </c>
    </row>
    <row r="97" spans="10:18">
      <c r="J97" s="5" t="s">
        <v>301</v>
      </c>
      <c r="K97" s="6" t="s">
        <v>302</v>
      </c>
      <c r="L97" s="106">
        <v>0</v>
      </c>
      <c r="M97" s="107">
        <v>0</v>
      </c>
      <c r="N97" s="105"/>
      <c r="O97" s="5"/>
      <c r="P97" s="6"/>
      <c r="Q97" s="106"/>
      <c r="R97" s="107"/>
    </row>
    <row r="98" spans="10:18">
      <c r="J98" s="5" t="s">
        <v>303</v>
      </c>
      <c r="K98" s="6" t="s">
        <v>304</v>
      </c>
      <c r="L98" s="106">
        <v>0</v>
      </c>
      <c r="M98" s="107">
        <v>0</v>
      </c>
      <c r="N98" s="105"/>
      <c r="O98" s="3"/>
      <c r="P98" s="4" t="s">
        <v>305</v>
      </c>
      <c r="Q98" s="106"/>
      <c r="R98" s="107"/>
    </row>
    <row r="99" spans="10:18">
      <c r="J99" s="5" t="s">
        <v>306</v>
      </c>
      <c r="K99" s="6" t="s">
        <v>307</v>
      </c>
      <c r="L99" s="106">
        <v>0</v>
      </c>
      <c r="M99" s="107">
        <v>0</v>
      </c>
      <c r="N99" s="105"/>
      <c r="O99" s="3" t="s">
        <v>308</v>
      </c>
      <c r="P99" s="4" t="s">
        <v>309</v>
      </c>
      <c r="Q99" s="108">
        <f>SUM(Q100:Q102)</f>
        <v>0</v>
      </c>
      <c r="R99" s="109">
        <f>SUM(R100:R102)</f>
        <v>0</v>
      </c>
    </row>
    <row r="100" spans="10:18">
      <c r="J100" s="5"/>
      <c r="K100" s="6"/>
      <c r="L100" s="106"/>
      <c r="M100" s="107"/>
      <c r="N100" s="105"/>
      <c r="O100" s="5" t="s">
        <v>310</v>
      </c>
      <c r="P100" s="6" t="s">
        <v>311</v>
      </c>
      <c r="Q100" s="140">
        <v>0</v>
      </c>
      <c r="R100" s="139">
        <v>0</v>
      </c>
    </row>
    <row r="101" spans="10:18">
      <c r="J101" s="3" t="s">
        <v>312</v>
      </c>
      <c r="K101" s="4" t="s">
        <v>313</v>
      </c>
      <c r="L101" s="108">
        <f>SUM(L102:L107)</f>
        <v>0</v>
      </c>
      <c r="M101" s="109">
        <f>SUM(M102:M107)</f>
        <v>0</v>
      </c>
      <c r="N101" s="105"/>
      <c r="O101" s="5" t="s">
        <v>314</v>
      </c>
      <c r="P101" s="6" t="s">
        <v>315</v>
      </c>
      <c r="Q101" s="140">
        <v>0</v>
      </c>
      <c r="R101" s="1002">
        <v>0</v>
      </c>
    </row>
    <row r="102" spans="10:18">
      <c r="J102" s="5" t="s">
        <v>316</v>
      </c>
      <c r="K102" s="6" t="s">
        <v>317</v>
      </c>
      <c r="L102" s="106">
        <v>0</v>
      </c>
      <c r="M102" s="107">
        <v>0</v>
      </c>
      <c r="N102" s="105"/>
      <c r="O102" s="5" t="s">
        <v>318</v>
      </c>
      <c r="P102" s="6" t="s">
        <v>319</v>
      </c>
      <c r="Q102" s="140">
        <v>0</v>
      </c>
      <c r="R102" s="120">
        <v>0</v>
      </c>
    </row>
    <row r="103" spans="10:18">
      <c r="J103" s="5" t="s">
        <v>320</v>
      </c>
      <c r="K103" s="6" t="s">
        <v>321</v>
      </c>
      <c r="L103" s="106">
        <v>0</v>
      </c>
      <c r="M103" s="107">
        <v>0</v>
      </c>
      <c r="N103" s="105"/>
      <c r="O103" s="5"/>
      <c r="P103" s="6"/>
      <c r="Q103" s="106"/>
      <c r="R103" s="107"/>
    </row>
    <row r="104" spans="10:18">
      <c r="J104" s="5" t="s">
        <v>322</v>
      </c>
      <c r="K104" s="6" t="s">
        <v>323</v>
      </c>
      <c r="L104" s="106">
        <v>0</v>
      </c>
      <c r="M104" s="107">
        <v>0</v>
      </c>
      <c r="N104" s="105"/>
      <c r="O104" s="3" t="s">
        <v>324</v>
      </c>
      <c r="P104" s="4" t="s">
        <v>325</v>
      </c>
      <c r="Q104" s="108">
        <f>Q105+Q106+Q107+Q112+Q116</f>
        <v>0</v>
      </c>
      <c r="R104" s="109">
        <f>R105+R106+R107+R112+R116</f>
        <v>0</v>
      </c>
    </row>
    <row r="105" spans="10:18">
      <c r="J105" s="5" t="s">
        <v>326</v>
      </c>
      <c r="K105" s="6" t="s">
        <v>327</v>
      </c>
      <c r="L105" s="106">
        <v>0</v>
      </c>
      <c r="M105" s="107">
        <v>0</v>
      </c>
      <c r="N105" s="105"/>
      <c r="O105" s="5" t="s">
        <v>328</v>
      </c>
      <c r="P105" s="6" t="s">
        <v>329</v>
      </c>
      <c r="Q105" s="140">
        <v>0</v>
      </c>
      <c r="R105" s="146">
        <v>0</v>
      </c>
    </row>
    <row r="106" spans="10:18">
      <c r="J106" s="5" t="s">
        <v>330</v>
      </c>
      <c r="K106" s="6" t="s">
        <v>331</v>
      </c>
      <c r="L106" s="106">
        <v>0</v>
      </c>
      <c r="M106" s="107">
        <v>0</v>
      </c>
      <c r="N106" s="105"/>
      <c r="O106" s="5" t="s">
        <v>332</v>
      </c>
      <c r="P106" s="6" t="s">
        <v>333</v>
      </c>
      <c r="Q106" s="140">
        <v>0</v>
      </c>
      <c r="R106" s="1007">
        <v>0</v>
      </c>
    </row>
    <row r="107" spans="10:18">
      <c r="J107" s="5" t="s">
        <v>334</v>
      </c>
      <c r="K107" s="6" t="s">
        <v>335</v>
      </c>
      <c r="L107" s="106">
        <v>0</v>
      </c>
      <c r="M107" s="107">
        <v>0</v>
      </c>
      <c r="N107" s="105"/>
      <c r="O107" s="3" t="s">
        <v>336</v>
      </c>
      <c r="P107" s="4" t="s">
        <v>337</v>
      </c>
      <c r="Q107" s="145">
        <f>SUM(Q108:Q111)</f>
        <v>0</v>
      </c>
      <c r="R107" s="143">
        <f>SUM(R108:R111)</f>
        <v>0</v>
      </c>
    </row>
    <row r="108" spans="10:18">
      <c r="J108" s="5"/>
      <c r="K108" s="6"/>
      <c r="L108" s="106"/>
      <c r="M108" s="107"/>
      <c r="N108" s="105"/>
      <c r="O108" s="5" t="s">
        <v>338</v>
      </c>
      <c r="P108" s="6" t="s">
        <v>339</v>
      </c>
      <c r="Q108" s="140">
        <v>0</v>
      </c>
      <c r="R108" s="107">
        <v>0</v>
      </c>
    </row>
    <row r="109" spans="10:18">
      <c r="J109" s="3" t="s">
        <v>340</v>
      </c>
      <c r="K109" s="4" t="s">
        <v>341</v>
      </c>
      <c r="L109" s="108">
        <f>SUM(L110:L114)</f>
        <v>0</v>
      </c>
      <c r="M109" s="109">
        <f>SUM(M110:M114)</f>
        <v>0</v>
      </c>
      <c r="N109" s="105"/>
      <c r="O109" s="5" t="s">
        <v>342</v>
      </c>
      <c r="P109" s="6" t="s">
        <v>343</v>
      </c>
      <c r="Q109" s="140">
        <v>0</v>
      </c>
      <c r="R109" s="107">
        <v>0</v>
      </c>
    </row>
    <row r="110" spans="10:18" ht="22.5">
      <c r="J110" s="5" t="s">
        <v>344</v>
      </c>
      <c r="K110" s="6" t="s">
        <v>345</v>
      </c>
      <c r="L110" s="106">
        <v>0</v>
      </c>
      <c r="M110" s="107">
        <v>0</v>
      </c>
      <c r="N110" s="105"/>
      <c r="O110" s="5" t="s">
        <v>346</v>
      </c>
      <c r="P110" s="6" t="s">
        <v>347</v>
      </c>
      <c r="Q110" s="140">
        <v>0</v>
      </c>
      <c r="R110" s="107">
        <v>0</v>
      </c>
    </row>
    <row r="111" spans="10:18" ht="28.5" customHeight="1">
      <c r="J111" s="5" t="s">
        <v>348</v>
      </c>
      <c r="K111" s="6" t="s">
        <v>349</v>
      </c>
      <c r="L111" s="106">
        <v>0</v>
      </c>
      <c r="M111" s="107">
        <v>0</v>
      </c>
      <c r="N111" s="105"/>
      <c r="O111" s="5" t="s">
        <v>350</v>
      </c>
      <c r="P111" s="6" t="s">
        <v>351</v>
      </c>
      <c r="Q111" s="140">
        <v>0</v>
      </c>
      <c r="R111" s="107">
        <v>0</v>
      </c>
    </row>
    <row r="112" spans="10:18" ht="24" customHeight="1">
      <c r="J112" s="5" t="s">
        <v>352</v>
      </c>
      <c r="K112" s="6" t="s">
        <v>353</v>
      </c>
      <c r="L112" s="106">
        <v>0</v>
      </c>
      <c r="M112" s="107">
        <v>0</v>
      </c>
      <c r="N112" s="105"/>
      <c r="O112" s="3" t="s">
        <v>354</v>
      </c>
      <c r="P112" s="4" t="s">
        <v>355</v>
      </c>
      <c r="Q112" s="145">
        <f>SUM(Q113:Q115)</f>
        <v>0</v>
      </c>
      <c r="R112" s="144">
        <f>SUM(R113:R115)</f>
        <v>0</v>
      </c>
    </row>
    <row r="113" spans="10:18" ht="21.75" customHeight="1">
      <c r="J113" s="5" t="s">
        <v>356</v>
      </c>
      <c r="K113" s="6" t="s">
        <v>357</v>
      </c>
      <c r="L113" s="106">
        <v>0</v>
      </c>
      <c r="M113" s="107">
        <v>0</v>
      </c>
      <c r="N113" s="105"/>
      <c r="O113" s="5" t="s">
        <v>358</v>
      </c>
      <c r="P113" s="6" t="s">
        <v>359</v>
      </c>
      <c r="Q113" s="140">
        <v>0</v>
      </c>
      <c r="R113" s="107">
        <v>0</v>
      </c>
    </row>
    <row r="114" spans="10:18">
      <c r="J114" s="5" t="s">
        <v>360</v>
      </c>
      <c r="K114" s="6" t="s">
        <v>361</v>
      </c>
      <c r="L114" s="106">
        <v>0</v>
      </c>
      <c r="M114" s="107">
        <v>0</v>
      </c>
      <c r="N114" s="105"/>
      <c r="O114" s="5" t="s">
        <v>362</v>
      </c>
      <c r="P114" s="6" t="s">
        <v>363</v>
      </c>
      <c r="Q114" s="140">
        <v>0</v>
      </c>
      <c r="R114" s="107">
        <v>0</v>
      </c>
    </row>
    <row r="115" spans="10:18">
      <c r="J115" s="5"/>
      <c r="K115" s="6"/>
      <c r="L115" s="106"/>
      <c r="M115" s="107"/>
      <c r="N115" s="105"/>
      <c r="O115" s="5" t="s">
        <v>364</v>
      </c>
      <c r="P115" s="6" t="s">
        <v>365</v>
      </c>
      <c r="Q115" s="140">
        <v>0</v>
      </c>
      <c r="R115" s="107">
        <v>0</v>
      </c>
    </row>
    <row r="116" spans="10:18" ht="22.5" customHeight="1">
      <c r="J116" s="3" t="s">
        <v>366</v>
      </c>
      <c r="K116" s="4" t="s">
        <v>367</v>
      </c>
      <c r="L116" s="108">
        <f>SUM(L117:L119)</f>
        <v>0</v>
      </c>
      <c r="M116" s="109">
        <f>SUM(M117:M119)</f>
        <v>0</v>
      </c>
      <c r="N116" s="105"/>
      <c r="O116" s="3" t="s">
        <v>368</v>
      </c>
      <c r="P116" s="4" t="s">
        <v>369</v>
      </c>
      <c r="Q116" s="145">
        <f>SUM(Q117:Q118)</f>
        <v>0</v>
      </c>
      <c r="R116" s="1008">
        <f>SUM(R117:R118)</f>
        <v>0</v>
      </c>
    </row>
    <row r="117" spans="10:18">
      <c r="J117" s="5" t="s">
        <v>370</v>
      </c>
      <c r="K117" s="6" t="s">
        <v>371</v>
      </c>
      <c r="L117" s="106">
        <v>0</v>
      </c>
      <c r="M117" s="107">
        <v>0</v>
      </c>
      <c r="N117" s="105"/>
      <c r="O117" s="5" t="s">
        <v>372</v>
      </c>
      <c r="P117" s="6" t="s">
        <v>373</v>
      </c>
      <c r="Q117" s="140">
        <v>0</v>
      </c>
      <c r="R117" s="107">
        <v>0</v>
      </c>
    </row>
    <row r="118" spans="10:18">
      <c r="J118" s="5" t="s">
        <v>374</v>
      </c>
      <c r="K118" s="6" t="s">
        <v>375</v>
      </c>
      <c r="L118" s="106">
        <v>0</v>
      </c>
      <c r="M118" s="107">
        <v>0</v>
      </c>
      <c r="N118" s="105"/>
      <c r="O118" s="5" t="s">
        <v>376</v>
      </c>
      <c r="P118" s="6" t="s">
        <v>377</v>
      </c>
      <c r="Q118" s="140">
        <v>0</v>
      </c>
      <c r="R118" s="107">
        <v>0</v>
      </c>
    </row>
    <row r="119" spans="10:18">
      <c r="J119" s="5" t="s">
        <v>378</v>
      </c>
      <c r="K119" s="6" t="s">
        <v>379</v>
      </c>
      <c r="L119" s="106">
        <v>0</v>
      </c>
      <c r="M119" s="107">
        <v>0</v>
      </c>
      <c r="N119" s="105"/>
      <c r="O119" s="5"/>
      <c r="P119" s="6"/>
      <c r="Q119" s="140"/>
      <c r="R119" s="107"/>
    </row>
    <row r="120" spans="10:18" ht="22.5">
      <c r="J120" s="118"/>
      <c r="K120" s="119"/>
      <c r="L120" s="106"/>
      <c r="M120" s="107"/>
      <c r="N120" s="105"/>
      <c r="O120" s="3" t="s">
        <v>380</v>
      </c>
      <c r="P120" s="4" t="s">
        <v>381</v>
      </c>
      <c r="Q120" s="145">
        <f>SUM(Q121:Q122)</f>
        <v>0</v>
      </c>
      <c r="R120" s="109">
        <f>SUM(R121:R122)</f>
        <v>0</v>
      </c>
    </row>
    <row r="121" spans="10:18">
      <c r="J121" s="118"/>
      <c r="K121" s="7" t="s">
        <v>382</v>
      </c>
      <c r="L121" s="113">
        <f>L55+L61+L68+L77+L87+L94+L101+L109+L116</f>
        <v>0</v>
      </c>
      <c r="M121" s="114">
        <f>M55+M61+M68+M77+M87+M94+M101+M109+M116</f>
        <v>0</v>
      </c>
      <c r="N121" s="105"/>
      <c r="O121" s="5" t="s">
        <v>383</v>
      </c>
      <c r="P121" s="6" t="s">
        <v>384</v>
      </c>
      <c r="Q121" s="140">
        <v>0</v>
      </c>
      <c r="R121" s="141">
        <v>0</v>
      </c>
    </row>
    <row r="122" spans="10:18">
      <c r="J122" s="118"/>
      <c r="K122" s="119"/>
      <c r="L122" s="113"/>
      <c r="M122" s="114"/>
      <c r="N122" s="105"/>
      <c r="O122" s="5" t="s">
        <v>385</v>
      </c>
      <c r="P122" s="6" t="s">
        <v>386</v>
      </c>
      <c r="Q122" s="140">
        <v>0</v>
      </c>
      <c r="R122" s="142">
        <v>0</v>
      </c>
    </row>
    <row r="123" spans="10:18" ht="15.75" thickBot="1">
      <c r="J123" s="118"/>
      <c r="K123" s="121" t="s">
        <v>387</v>
      </c>
      <c r="L123" s="122">
        <f>L52+L121</f>
        <v>0</v>
      </c>
      <c r="M123" s="123">
        <f>M52+M121</f>
        <v>0</v>
      </c>
      <c r="N123" s="105"/>
      <c r="O123" s="118"/>
      <c r="P123" s="119"/>
      <c r="Q123" s="106"/>
      <c r="R123" s="107"/>
    </row>
    <row r="124" spans="10:18" ht="15.75" thickTop="1">
      <c r="J124" s="118"/>
      <c r="K124" s="121"/>
      <c r="L124" s="116"/>
      <c r="M124" s="117"/>
      <c r="N124" s="105"/>
      <c r="O124" s="118"/>
      <c r="P124" s="7" t="s">
        <v>388</v>
      </c>
      <c r="Q124" s="124">
        <f>Q99+Q104+Q120</f>
        <v>0</v>
      </c>
      <c r="R124" s="125">
        <f>R99+R104+R120</f>
        <v>0</v>
      </c>
    </row>
    <row r="125" spans="10:18">
      <c r="J125" s="118"/>
      <c r="K125" s="119"/>
      <c r="L125" s="106"/>
      <c r="M125" s="107"/>
      <c r="N125" s="105"/>
      <c r="O125" s="118"/>
      <c r="P125" s="119"/>
      <c r="Q125" s="106"/>
      <c r="R125" s="107"/>
    </row>
    <row r="126" spans="10:18" ht="15.75" thickBot="1">
      <c r="J126" s="126"/>
      <c r="K126" s="127"/>
      <c r="L126" s="128"/>
      <c r="M126" s="129"/>
      <c r="N126" s="130"/>
      <c r="O126" s="126"/>
      <c r="P126" s="131" t="s">
        <v>389</v>
      </c>
      <c r="Q126" s="122">
        <f>Q96+Q124</f>
        <v>0</v>
      </c>
      <c r="R126" s="123">
        <f>R96+R124</f>
        <v>0</v>
      </c>
    </row>
    <row r="127" spans="10:18" ht="15.75" thickTop="1">
      <c r="J127" s="132"/>
      <c r="K127" s="132"/>
      <c r="L127" s="133"/>
      <c r="M127" s="133"/>
      <c r="N127" s="132"/>
      <c r="O127" s="132"/>
      <c r="P127" s="132"/>
      <c r="Q127" s="133"/>
      <c r="R127" s="133"/>
    </row>
    <row r="128" spans="10:18">
      <c r="J128" s="132"/>
      <c r="K128" s="127"/>
      <c r="L128" s="133"/>
      <c r="M128" s="133"/>
      <c r="N128" s="132"/>
      <c r="O128" s="132"/>
      <c r="P128" s="132"/>
      <c r="Q128" s="133"/>
      <c r="R128" s="133"/>
    </row>
    <row r="129" spans="10:18">
      <c r="J129" s="132"/>
      <c r="K129" s="110" t="s">
        <v>390</v>
      </c>
      <c r="L129" s="133"/>
      <c r="M129" s="133"/>
      <c r="N129" s="132"/>
      <c r="O129" s="132"/>
      <c r="P129" s="132"/>
      <c r="Q129" s="133"/>
      <c r="R129" s="133"/>
    </row>
    <row r="130" spans="10:18">
      <c r="J130" s="132"/>
      <c r="K130" s="111" t="s">
        <v>391</v>
      </c>
      <c r="L130" s="133"/>
      <c r="M130" s="133"/>
      <c r="N130" s="132"/>
      <c r="O130" s="134"/>
      <c r="P130" s="132"/>
      <c r="Q130" s="135"/>
      <c r="R130" s="133"/>
    </row>
    <row r="131" spans="10:18">
      <c r="J131" s="132"/>
      <c r="K131" s="136"/>
      <c r="L131" s="133"/>
      <c r="M131" s="133"/>
      <c r="N131" s="132"/>
      <c r="O131" s="136"/>
      <c r="P131" s="132"/>
      <c r="Q131" s="137"/>
      <c r="R131" s="133"/>
    </row>
    <row r="132" spans="10:18" ht="30">
      <c r="J132" s="132"/>
      <c r="K132" s="138" t="s">
        <v>392</v>
      </c>
      <c r="L132" s="133"/>
      <c r="M132" s="133"/>
      <c r="N132" s="132"/>
      <c r="O132" s="136"/>
      <c r="P132" s="132"/>
      <c r="Q132" s="137"/>
      <c r="R132" s="133"/>
    </row>
    <row r="133" spans="10:18">
      <c r="J133" s="132"/>
      <c r="K133" s="132"/>
      <c r="L133" s="133"/>
      <c r="M133" s="133"/>
      <c r="N133" s="132"/>
      <c r="O133" s="132"/>
      <c r="P133" s="132"/>
      <c r="Q133" s="133"/>
      <c r="R133" s="133"/>
    </row>
    <row r="134" spans="10:18">
      <c r="J134" s="132"/>
      <c r="K134" s="132"/>
      <c r="L134" s="133"/>
      <c r="M134" s="133"/>
      <c r="N134" s="132"/>
      <c r="O134" s="132"/>
      <c r="P134" s="132"/>
      <c r="Q134" s="133"/>
      <c r="R134" s="133"/>
    </row>
    <row r="135" spans="10:18">
      <c r="J135" s="132"/>
      <c r="K135" s="132"/>
      <c r="L135" s="133"/>
      <c r="M135" s="133"/>
      <c r="N135" s="132"/>
      <c r="O135" s="132"/>
      <c r="P135" s="132"/>
      <c r="Q135" s="133"/>
      <c r="R135" s="133"/>
    </row>
    <row r="136" spans="10:18">
      <c r="J136" s="132"/>
      <c r="K136" s="132"/>
      <c r="L136" s="133"/>
      <c r="M136" s="133"/>
      <c r="N136" s="132"/>
      <c r="O136" s="132"/>
      <c r="P136" s="132"/>
      <c r="Q136" s="133"/>
      <c r="R136" s="133"/>
    </row>
    <row r="137" spans="10:18">
      <c r="J137" s="132"/>
      <c r="K137" s="132"/>
      <c r="L137" s="1048" t="s">
        <v>1367</v>
      </c>
      <c r="M137" s="1048"/>
      <c r="N137" s="1048"/>
      <c r="O137" s="1048"/>
      <c r="P137" s="1048"/>
      <c r="Q137" s="133"/>
      <c r="R137" s="133"/>
    </row>
    <row r="138" spans="10:18">
      <c r="J138" s="132"/>
      <c r="K138" s="132"/>
      <c r="L138" s="1048"/>
      <c r="M138" s="1048"/>
      <c r="N138" s="1048"/>
      <c r="O138" s="1048"/>
      <c r="P138" s="1048"/>
      <c r="Q138" s="133"/>
      <c r="R138" s="133"/>
    </row>
    <row r="139" spans="10:18">
      <c r="J139" s="132"/>
      <c r="K139" s="132"/>
      <c r="L139" s="1048"/>
      <c r="M139" s="1048"/>
      <c r="N139" s="1048"/>
      <c r="O139" s="1048"/>
      <c r="P139" s="1048"/>
      <c r="Q139" s="133"/>
      <c r="R139" s="133"/>
    </row>
    <row r="140" spans="10:18">
      <c r="J140" s="132"/>
      <c r="K140" s="132"/>
      <c r="L140" s="1048"/>
      <c r="M140" s="1048"/>
      <c r="N140" s="1048"/>
      <c r="O140" s="1048"/>
      <c r="P140" s="1048"/>
      <c r="Q140" s="133"/>
      <c r="R140" s="133"/>
    </row>
  </sheetData>
  <sheetProtection algorithmName="SHA-512" hashValue="9KDn3EKbiWjC6m6Kc9HDYG+k5L3C25nKQj3gKxoCBQq+GM6Rlk4ZxMGYvCjiAj3ziUVLGwtumEUl/CkBDtnTnQ==" saltValue="Yy8qdivECgI2P/wcWHfL/Q==" spinCount="100000" sheet="1" objects="1" scenarios="1"/>
  <mergeCells count="13">
    <mergeCell ref="L137:P140"/>
    <mergeCell ref="A29:B29"/>
    <mergeCell ref="A46:B46"/>
    <mergeCell ref="C52:D52"/>
    <mergeCell ref="J2:R2"/>
    <mergeCell ref="J3:R3"/>
    <mergeCell ref="J4:R4"/>
    <mergeCell ref="A28:B28"/>
    <mergeCell ref="A1:G1"/>
    <mergeCell ref="A2:G2"/>
    <mergeCell ref="A4:G4"/>
    <mergeCell ref="A6:G6"/>
    <mergeCell ref="A10:B1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zoomScaleNormal="100" workbookViewId="0">
      <selection sqref="A1:E1"/>
    </sheetView>
  </sheetViews>
  <sheetFormatPr baseColWidth="10" defaultRowHeight="15"/>
  <cols>
    <col min="2" max="2" width="63.5703125" customWidth="1"/>
    <col min="3" max="3" width="22.5703125" bestFit="1" customWidth="1"/>
    <col min="4" max="4" width="13.28515625" bestFit="1" customWidth="1"/>
    <col min="5" max="5" width="13.5703125" bestFit="1" customWidth="1"/>
    <col min="8" max="8" width="37.7109375" customWidth="1"/>
    <col min="9" max="14" width="17.140625" customWidth="1"/>
  </cols>
  <sheetData>
    <row r="1" spans="1:14" ht="15.75">
      <c r="A1" s="1191" t="s">
        <v>413</v>
      </c>
      <c r="B1" s="1191"/>
      <c r="C1" s="1191"/>
      <c r="D1" s="1191"/>
      <c r="E1" s="1191"/>
      <c r="G1" s="1191" t="s">
        <v>413</v>
      </c>
      <c r="H1" s="1191"/>
      <c r="I1" s="1191"/>
      <c r="J1" s="1191"/>
      <c r="K1" s="1191"/>
      <c r="L1" s="1191"/>
      <c r="M1" s="1191"/>
      <c r="N1" s="1191"/>
    </row>
    <row r="2" spans="1:14" ht="15.75">
      <c r="A2" s="1191" t="s">
        <v>1309</v>
      </c>
      <c r="B2" s="1191"/>
      <c r="C2" s="1191"/>
      <c r="D2" s="1191"/>
      <c r="E2" s="1191"/>
      <c r="G2" s="1191" t="s">
        <v>1218</v>
      </c>
      <c r="H2" s="1191"/>
      <c r="I2" s="1191"/>
      <c r="J2" s="1191"/>
      <c r="K2" s="1191"/>
      <c r="L2" s="1191"/>
      <c r="M2" s="1191"/>
      <c r="N2" s="1191"/>
    </row>
    <row r="3" spans="1:14" ht="15.75">
      <c r="A3" s="1191"/>
      <c r="B3" s="1191"/>
      <c r="C3" s="1191"/>
      <c r="D3" s="1191"/>
      <c r="E3" s="1191"/>
      <c r="G3" s="1191"/>
      <c r="H3" s="1191"/>
      <c r="I3" s="1191"/>
      <c r="J3" s="1191"/>
      <c r="K3" s="1191"/>
      <c r="L3" s="1191"/>
      <c r="M3" s="1191"/>
      <c r="N3" s="1191"/>
    </row>
    <row r="4" spans="1:14" ht="15.75">
      <c r="A4" s="1191" t="s">
        <v>1416</v>
      </c>
      <c r="B4" s="1191"/>
      <c r="C4" s="1191"/>
      <c r="D4" s="1191"/>
      <c r="E4" s="1191"/>
      <c r="G4" s="1191" t="s">
        <v>1416</v>
      </c>
      <c r="H4" s="1191"/>
      <c r="I4" s="1191"/>
      <c r="J4" s="1191"/>
      <c r="K4" s="1191"/>
      <c r="L4" s="1191"/>
      <c r="M4" s="1191"/>
      <c r="N4" s="1191"/>
    </row>
    <row r="5" spans="1:14" ht="15.75">
      <c r="A5" s="1407"/>
      <c r="B5" s="1407"/>
      <c r="C5" s="1407"/>
      <c r="D5" s="1407"/>
      <c r="E5" s="1407"/>
      <c r="G5" s="1194" t="s">
        <v>811</v>
      </c>
      <c r="H5" s="1194"/>
      <c r="I5" s="1194"/>
      <c r="J5" s="1194"/>
      <c r="K5" s="1194"/>
      <c r="L5" s="1194"/>
      <c r="M5" s="1194"/>
      <c r="N5" s="1194"/>
    </row>
    <row r="6" spans="1:14" ht="16.5" thickBot="1">
      <c r="A6" s="913"/>
      <c r="B6" s="331"/>
      <c r="C6" s="332"/>
      <c r="D6" s="332"/>
      <c r="E6" s="332"/>
      <c r="G6" s="331"/>
      <c r="H6" s="331"/>
      <c r="I6" s="332"/>
      <c r="J6" s="332"/>
      <c r="K6" s="332"/>
      <c r="L6" s="332"/>
      <c r="M6" s="332"/>
      <c r="N6" s="332"/>
    </row>
    <row r="7" spans="1:14" ht="15.75">
      <c r="A7" s="1350" t="s">
        <v>395</v>
      </c>
      <c r="B7" s="1351"/>
      <c r="C7" s="1401" t="s">
        <v>1310</v>
      </c>
      <c r="D7" s="1403" t="s">
        <v>911</v>
      </c>
      <c r="E7" s="1405" t="s">
        <v>1311</v>
      </c>
      <c r="G7" s="1350" t="s">
        <v>905</v>
      </c>
      <c r="H7" s="1351"/>
      <c r="I7" s="1354" t="s">
        <v>906</v>
      </c>
      <c r="J7" s="1355"/>
      <c r="K7" s="1355"/>
      <c r="L7" s="1355"/>
      <c r="M7" s="1356"/>
      <c r="N7" s="1357" t="s">
        <v>907</v>
      </c>
    </row>
    <row r="8" spans="1:14" ht="30">
      <c r="A8" s="1352"/>
      <c r="B8" s="1199"/>
      <c r="C8" s="1402"/>
      <c r="D8" s="1404"/>
      <c r="E8" s="1406"/>
      <c r="G8" s="1352"/>
      <c r="H8" s="1199"/>
      <c r="I8" s="333" t="s">
        <v>1219</v>
      </c>
      <c r="J8" s="333" t="s">
        <v>909</v>
      </c>
      <c r="K8" s="333" t="s">
        <v>910</v>
      </c>
      <c r="L8" s="333" t="s">
        <v>911</v>
      </c>
      <c r="M8" s="333" t="s">
        <v>912</v>
      </c>
      <c r="N8" s="1358"/>
    </row>
    <row r="9" spans="1:14" ht="15.75">
      <c r="A9" s="914"/>
      <c r="B9" s="337"/>
      <c r="C9" s="338"/>
      <c r="D9" s="338"/>
      <c r="E9" s="745"/>
      <c r="G9" s="1353"/>
      <c r="H9" s="1201"/>
      <c r="I9" s="334">
        <v>1</v>
      </c>
      <c r="J9" s="334">
        <v>2</v>
      </c>
      <c r="K9" s="334" t="s">
        <v>913</v>
      </c>
      <c r="L9" s="334">
        <v>4</v>
      </c>
      <c r="M9" s="334">
        <v>5</v>
      </c>
      <c r="N9" s="743" t="s">
        <v>914</v>
      </c>
    </row>
    <row r="10" spans="1:14" ht="15.75">
      <c r="A10" s="915" t="s">
        <v>1221</v>
      </c>
      <c r="B10" s="340" t="s">
        <v>1312</v>
      </c>
      <c r="C10" s="916">
        <f>SUM(C11:C13)</f>
        <v>0</v>
      </c>
      <c r="D10" s="916">
        <f>SUM(D11:D13)</f>
        <v>0</v>
      </c>
      <c r="E10" s="916">
        <f>SUM(E11:E13)</f>
        <v>0</v>
      </c>
      <c r="G10" s="744"/>
      <c r="H10" s="337"/>
      <c r="I10" s="338"/>
      <c r="J10" s="338"/>
      <c r="K10" s="338"/>
      <c r="L10" s="338"/>
      <c r="M10" s="338"/>
      <c r="N10" s="745"/>
    </row>
    <row r="11" spans="1:14">
      <c r="A11" s="917" t="s">
        <v>1313</v>
      </c>
      <c r="B11" s="342" t="s">
        <v>1314</v>
      </c>
      <c r="C11" s="967"/>
      <c r="D11" s="968"/>
      <c r="E11" s="918"/>
      <c r="G11" s="1359" t="s">
        <v>1220</v>
      </c>
      <c r="H11" s="1360"/>
      <c r="I11" s="1360"/>
      <c r="J11" s="1360"/>
      <c r="K11" s="1360"/>
      <c r="L11" s="1360"/>
      <c r="M11" s="1360"/>
      <c r="N11" s="1361"/>
    </row>
    <row r="12" spans="1:14">
      <c r="A12" s="917" t="s">
        <v>1315</v>
      </c>
      <c r="B12" s="342" t="s">
        <v>1316</v>
      </c>
      <c r="C12" s="970"/>
      <c r="D12" s="969"/>
      <c r="E12" s="918"/>
      <c r="G12" s="746" t="s">
        <v>1221</v>
      </c>
      <c r="H12" s="747" t="s">
        <v>815</v>
      </c>
      <c r="I12" s="748">
        <v>0</v>
      </c>
      <c r="J12" s="748">
        <v>0</v>
      </c>
      <c r="K12" s="748">
        <f>I12+J12</f>
        <v>0</v>
      </c>
      <c r="L12" s="748">
        <v>0</v>
      </c>
      <c r="M12" s="748">
        <v>0</v>
      </c>
      <c r="N12" s="748">
        <f>I12-M12</f>
        <v>0</v>
      </c>
    </row>
    <row r="13" spans="1:14" ht="30">
      <c r="A13" s="917" t="s">
        <v>1317</v>
      </c>
      <c r="B13" s="342" t="s">
        <v>1318</v>
      </c>
      <c r="C13" s="343"/>
      <c r="D13" s="343"/>
      <c r="E13" s="918"/>
      <c r="G13" s="749" t="s">
        <v>1222</v>
      </c>
      <c r="H13" s="750" t="s">
        <v>1223</v>
      </c>
      <c r="I13" s="748">
        <v>0</v>
      </c>
      <c r="J13" s="748">
        <v>0</v>
      </c>
      <c r="K13" s="748">
        <f t="shared" ref="K13:K19" si="0">I13+J13</f>
        <v>0</v>
      </c>
      <c r="L13" s="748">
        <v>0</v>
      </c>
      <c r="M13" s="748">
        <v>0</v>
      </c>
      <c r="N13" s="748">
        <f t="shared" ref="N13:N19" si="1">I13-M13</f>
        <v>0</v>
      </c>
    </row>
    <row r="14" spans="1:14">
      <c r="A14" s="915" t="s">
        <v>1222</v>
      </c>
      <c r="B14" s="340" t="s">
        <v>1319</v>
      </c>
      <c r="C14" s="916">
        <f>SUM(C15:C16)</f>
        <v>0</v>
      </c>
      <c r="D14" s="916">
        <f>SUM(D15:D16)</f>
        <v>0</v>
      </c>
      <c r="E14" s="916">
        <f>SUM(E15:E16)</f>
        <v>0</v>
      </c>
      <c r="G14" s="749" t="s">
        <v>1224</v>
      </c>
      <c r="H14" s="750" t="s">
        <v>1225</v>
      </c>
      <c r="I14" s="748">
        <v>0</v>
      </c>
      <c r="J14" s="748">
        <v>0</v>
      </c>
      <c r="K14" s="748">
        <f t="shared" si="0"/>
        <v>0</v>
      </c>
      <c r="L14" s="748">
        <v>0</v>
      </c>
      <c r="M14" s="748">
        <v>0</v>
      </c>
      <c r="N14" s="748">
        <f t="shared" si="1"/>
        <v>0</v>
      </c>
    </row>
    <row r="15" spans="1:14">
      <c r="A15" s="917" t="s">
        <v>1320</v>
      </c>
      <c r="B15" s="342" t="s">
        <v>1321</v>
      </c>
      <c r="C15" s="343"/>
      <c r="D15" s="343"/>
      <c r="E15" s="918"/>
      <c r="G15" s="751" t="s">
        <v>1226</v>
      </c>
      <c r="H15" s="750" t="s">
        <v>821</v>
      </c>
      <c r="I15" s="748">
        <v>0</v>
      </c>
      <c r="J15" s="748">
        <v>0</v>
      </c>
      <c r="K15" s="748">
        <f t="shared" si="0"/>
        <v>0</v>
      </c>
      <c r="L15" s="748">
        <v>0</v>
      </c>
      <c r="M15" s="748">
        <v>0</v>
      </c>
      <c r="N15" s="748">
        <f t="shared" si="1"/>
        <v>0</v>
      </c>
    </row>
    <row r="16" spans="1:14">
      <c r="A16" s="917" t="s">
        <v>1322</v>
      </c>
      <c r="B16" s="342" t="s">
        <v>1323</v>
      </c>
      <c r="C16" s="343"/>
      <c r="D16" s="343"/>
      <c r="E16" s="918"/>
      <c r="G16" s="752" t="s">
        <v>1227</v>
      </c>
      <c r="H16" s="747" t="s">
        <v>822</v>
      </c>
      <c r="I16" s="748">
        <v>0</v>
      </c>
      <c r="J16" s="748">
        <v>0</v>
      </c>
      <c r="K16" s="748">
        <f t="shared" si="0"/>
        <v>0</v>
      </c>
      <c r="L16" s="748">
        <v>0</v>
      </c>
      <c r="M16" s="748">
        <v>0</v>
      </c>
      <c r="N16" s="748">
        <f t="shared" si="1"/>
        <v>0</v>
      </c>
    </row>
    <row r="17" spans="1:14">
      <c r="A17" s="915" t="s">
        <v>1224</v>
      </c>
      <c r="B17" s="340" t="s">
        <v>1324</v>
      </c>
      <c r="C17" s="916">
        <f>SUM(C18:C19)</f>
        <v>0</v>
      </c>
      <c r="D17" s="916">
        <f>SUM(D18:D19)</f>
        <v>0</v>
      </c>
      <c r="E17" s="916">
        <f>SUM(E18:E19)</f>
        <v>0</v>
      </c>
      <c r="G17" s="752" t="s">
        <v>1228</v>
      </c>
      <c r="H17" s="747" t="s">
        <v>824</v>
      </c>
      <c r="I17" s="748">
        <v>0</v>
      </c>
      <c r="J17" s="748">
        <v>0</v>
      </c>
      <c r="K17" s="748">
        <f t="shared" si="0"/>
        <v>0</v>
      </c>
      <c r="L17" s="748">
        <v>0</v>
      </c>
      <c r="M17" s="748">
        <v>0</v>
      </c>
      <c r="N17" s="748">
        <f t="shared" si="1"/>
        <v>0</v>
      </c>
    </row>
    <row r="18" spans="1:14" ht="30">
      <c r="A18" s="919" t="s">
        <v>1325</v>
      </c>
      <c r="B18" s="920" t="s">
        <v>1326</v>
      </c>
      <c r="C18" s="921"/>
      <c r="D18" s="921"/>
      <c r="E18" s="922"/>
      <c r="G18" s="746" t="s">
        <v>1229</v>
      </c>
      <c r="H18" s="750" t="s">
        <v>1230</v>
      </c>
      <c r="I18" s="748">
        <v>0</v>
      </c>
      <c r="J18" s="748">
        <v>0</v>
      </c>
      <c r="K18" s="748">
        <f t="shared" si="0"/>
        <v>0</v>
      </c>
      <c r="L18" s="748">
        <v>0</v>
      </c>
      <c r="M18" s="748">
        <v>0</v>
      </c>
      <c r="N18" s="748">
        <f t="shared" si="1"/>
        <v>0</v>
      </c>
    </row>
    <row r="19" spans="1:14" ht="29.25">
      <c r="A19" s="923" t="s">
        <v>1327</v>
      </c>
      <c r="B19" s="924" t="s">
        <v>1328</v>
      </c>
      <c r="C19" s="925"/>
      <c r="D19" s="925"/>
      <c r="E19" s="926"/>
      <c r="G19" s="752" t="s">
        <v>1231</v>
      </c>
      <c r="H19" s="750" t="s">
        <v>961</v>
      </c>
      <c r="I19" s="748">
        <f>SUM(I20:I30)</f>
        <v>0</v>
      </c>
      <c r="J19" s="748">
        <f>SUM(J20:J30)</f>
        <v>0</v>
      </c>
      <c r="K19" s="748">
        <f t="shared" si="0"/>
        <v>0</v>
      </c>
      <c r="L19" s="748">
        <f>SUM(L20:L30)</f>
        <v>0</v>
      </c>
      <c r="M19" s="748">
        <f>SUM(M20:M30)</f>
        <v>0</v>
      </c>
      <c r="N19" s="748">
        <f t="shared" si="1"/>
        <v>0</v>
      </c>
    </row>
    <row r="20" spans="1:14">
      <c r="A20" s="927" t="s">
        <v>915</v>
      </c>
      <c r="B20" s="928" t="s">
        <v>1329</v>
      </c>
      <c r="C20" s="929">
        <f>C10-C14+C17</f>
        <v>0</v>
      </c>
      <c r="D20" s="929">
        <f>D10-D14+D17</f>
        <v>0</v>
      </c>
      <c r="E20" s="929">
        <f>E10-E14+E17</f>
        <v>0</v>
      </c>
      <c r="G20" s="753"/>
      <c r="H20" s="754" t="s">
        <v>1232</v>
      </c>
      <c r="I20" s="755">
        <v>0</v>
      </c>
      <c r="J20" s="756">
        <v>0</v>
      </c>
      <c r="K20" s="755">
        <f>I20+J20</f>
        <v>0</v>
      </c>
      <c r="L20" s="755">
        <v>0</v>
      </c>
      <c r="M20" s="755">
        <v>0</v>
      </c>
      <c r="N20" s="757">
        <f>M20-I20</f>
        <v>0</v>
      </c>
    </row>
    <row r="21" spans="1:14">
      <c r="A21" s="930"/>
      <c r="B21" s="931"/>
      <c r="C21" s="817"/>
      <c r="D21" s="817"/>
      <c r="E21" s="932"/>
      <c r="G21" s="753"/>
      <c r="H21" s="758" t="s">
        <v>1233</v>
      </c>
      <c r="I21" s="755">
        <v>0</v>
      </c>
      <c r="J21" s="756">
        <v>0</v>
      </c>
      <c r="K21" s="755">
        <f t="shared" ref="K21:K36" si="2">I21+J21</f>
        <v>0</v>
      </c>
      <c r="L21" s="755">
        <v>0</v>
      </c>
      <c r="M21" s="755">
        <v>0</v>
      </c>
      <c r="N21" s="757">
        <f t="shared" ref="N21:N30" si="3">M21-I21</f>
        <v>0</v>
      </c>
    </row>
    <row r="22" spans="1:14">
      <c r="A22" s="933" t="s">
        <v>925</v>
      </c>
      <c r="B22" s="928" t="s">
        <v>1330</v>
      </c>
      <c r="C22" s="929">
        <f>C20-C13</f>
        <v>0</v>
      </c>
      <c r="D22" s="929">
        <f>D20-D13</f>
        <v>0</v>
      </c>
      <c r="E22" s="929">
        <f>E20-E13</f>
        <v>0</v>
      </c>
      <c r="G22" s="753"/>
      <c r="H22" s="758" t="s">
        <v>1234</v>
      </c>
      <c r="I22" s="755">
        <v>0</v>
      </c>
      <c r="J22" s="756">
        <v>0</v>
      </c>
      <c r="K22" s="755">
        <f t="shared" si="2"/>
        <v>0</v>
      </c>
      <c r="L22" s="755">
        <v>0</v>
      </c>
      <c r="M22" s="755">
        <v>0</v>
      </c>
      <c r="N22" s="757">
        <f t="shared" si="3"/>
        <v>0</v>
      </c>
    </row>
    <row r="23" spans="1:14">
      <c r="A23" s="930"/>
      <c r="B23" s="931"/>
      <c r="C23" s="817"/>
      <c r="D23" s="817"/>
      <c r="E23" s="932"/>
      <c r="G23" s="753"/>
      <c r="H23" s="758" t="s">
        <v>1235</v>
      </c>
      <c r="I23" s="755">
        <v>0</v>
      </c>
      <c r="J23" s="756">
        <v>0</v>
      </c>
      <c r="K23" s="755">
        <f t="shared" si="2"/>
        <v>0</v>
      </c>
      <c r="L23" s="755">
        <v>0</v>
      </c>
      <c r="M23" s="755">
        <v>0</v>
      </c>
      <c r="N23" s="757">
        <f t="shared" si="3"/>
        <v>0</v>
      </c>
    </row>
    <row r="24" spans="1:14" ht="30.75" thickBot="1">
      <c r="A24" s="934" t="s">
        <v>931</v>
      </c>
      <c r="B24" s="935" t="s">
        <v>1331</v>
      </c>
      <c r="C24" s="936">
        <f>C22-C17</f>
        <v>0</v>
      </c>
      <c r="D24" s="936">
        <f>D22-D17</f>
        <v>0</v>
      </c>
      <c r="E24" s="936">
        <f>E22-E17</f>
        <v>0</v>
      </c>
      <c r="G24" s="753"/>
      <c r="H24" s="758" t="s">
        <v>1236</v>
      </c>
      <c r="I24" s="755">
        <v>0</v>
      </c>
      <c r="J24" s="756">
        <v>0</v>
      </c>
      <c r="K24" s="755">
        <f t="shared" si="2"/>
        <v>0</v>
      </c>
      <c r="L24" s="755">
        <v>0</v>
      </c>
      <c r="M24" s="755">
        <v>0</v>
      </c>
      <c r="N24" s="757">
        <f t="shared" si="3"/>
        <v>0</v>
      </c>
    </row>
    <row r="25" spans="1:14" ht="30" thickBot="1">
      <c r="A25" s="937"/>
      <c r="B25" s="683"/>
      <c r="C25" s="817"/>
      <c r="D25" s="817"/>
      <c r="E25" s="817"/>
      <c r="G25" s="753"/>
      <c r="H25" s="758" t="s">
        <v>1237</v>
      </c>
      <c r="I25" s="755">
        <v>0</v>
      </c>
      <c r="J25" s="756">
        <v>0</v>
      </c>
      <c r="K25" s="755">
        <f t="shared" si="2"/>
        <v>0</v>
      </c>
      <c r="L25" s="755">
        <v>0</v>
      </c>
      <c r="M25" s="755">
        <v>0</v>
      </c>
      <c r="N25" s="757">
        <f t="shared" si="3"/>
        <v>0</v>
      </c>
    </row>
    <row r="26" spans="1:14" ht="29.25">
      <c r="A26" s="1350" t="s">
        <v>395</v>
      </c>
      <c r="B26" s="1351"/>
      <c r="C26" s="1392" t="s">
        <v>1127</v>
      </c>
      <c r="D26" s="1394" t="s">
        <v>911</v>
      </c>
      <c r="E26" s="1396" t="s">
        <v>1129</v>
      </c>
      <c r="G26" s="753"/>
      <c r="H26" s="758" t="s">
        <v>1238</v>
      </c>
      <c r="I26" s="755">
        <v>0</v>
      </c>
      <c r="J26" s="756">
        <v>0</v>
      </c>
      <c r="K26" s="755">
        <f t="shared" si="2"/>
        <v>0</v>
      </c>
      <c r="L26" s="755">
        <v>0</v>
      </c>
      <c r="M26" s="755">
        <v>0</v>
      </c>
      <c r="N26" s="757">
        <f t="shared" si="3"/>
        <v>0</v>
      </c>
    </row>
    <row r="27" spans="1:14">
      <c r="A27" s="1352"/>
      <c r="B27" s="1199"/>
      <c r="C27" s="1398"/>
      <c r="D27" s="1395"/>
      <c r="E27" s="1399"/>
      <c r="G27" s="753"/>
      <c r="H27" s="758" t="s">
        <v>1239</v>
      </c>
      <c r="I27" s="755">
        <v>0</v>
      </c>
      <c r="J27" s="756">
        <v>0</v>
      </c>
      <c r="K27" s="755">
        <f t="shared" si="2"/>
        <v>0</v>
      </c>
      <c r="L27" s="755">
        <v>0</v>
      </c>
      <c r="M27" s="755">
        <v>0</v>
      </c>
      <c r="N27" s="757">
        <f t="shared" si="3"/>
        <v>0</v>
      </c>
    </row>
    <row r="28" spans="1:14">
      <c r="A28" s="915" t="s">
        <v>1227</v>
      </c>
      <c r="B28" s="340" t="s">
        <v>1332</v>
      </c>
      <c r="C28" s="916">
        <f>SUM(C29:C30)</f>
        <v>0</v>
      </c>
      <c r="D28" s="916">
        <f>SUM(D29:D30)</f>
        <v>0</v>
      </c>
      <c r="E28" s="916">
        <f>SUM(E29:E30)</f>
        <v>0</v>
      </c>
      <c r="G28" s="753"/>
      <c r="H28" s="758" t="s">
        <v>1240</v>
      </c>
      <c r="I28" s="755">
        <v>0</v>
      </c>
      <c r="J28" s="756">
        <v>0</v>
      </c>
      <c r="K28" s="755">
        <f t="shared" si="2"/>
        <v>0</v>
      </c>
      <c r="L28" s="755">
        <v>0</v>
      </c>
      <c r="M28" s="755">
        <v>0</v>
      </c>
      <c r="N28" s="757">
        <f t="shared" si="3"/>
        <v>0</v>
      </c>
    </row>
    <row r="29" spans="1:14">
      <c r="A29" s="919" t="s">
        <v>1333</v>
      </c>
      <c r="B29" s="920" t="s">
        <v>1334</v>
      </c>
      <c r="C29" s="921"/>
      <c r="D29" s="921"/>
      <c r="E29" s="922"/>
      <c r="G29" s="753"/>
      <c r="H29" s="758" t="s">
        <v>1241</v>
      </c>
      <c r="I29" s="755">
        <v>0</v>
      </c>
      <c r="J29" s="756">
        <v>0</v>
      </c>
      <c r="K29" s="755">
        <f t="shared" si="2"/>
        <v>0</v>
      </c>
      <c r="L29" s="755">
        <v>0</v>
      </c>
      <c r="M29" s="755">
        <v>0</v>
      </c>
      <c r="N29" s="757">
        <f t="shared" si="3"/>
        <v>0</v>
      </c>
    </row>
    <row r="30" spans="1:14" ht="29.25">
      <c r="A30" s="938" t="s">
        <v>1335</v>
      </c>
      <c r="B30" s="920" t="s">
        <v>1336</v>
      </c>
      <c r="C30" s="939"/>
      <c r="D30" s="939"/>
      <c r="E30" s="940"/>
      <c r="G30" s="753"/>
      <c r="H30" s="758" t="s">
        <v>1242</v>
      </c>
      <c r="I30" s="755">
        <v>0</v>
      </c>
      <c r="J30" s="756">
        <v>0</v>
      </c>
      <c r="K30" s="755">
        <f t="shared" si="2"/>
        <v>0</v>
      </c>
      <c r="L30" s="755">
        <v>0</v>
      </c>
      <c r="M30" s="755">
        <v>0</v>
      </c>
      <c r="N30" s="757">
        <f t="shared" si="3"/>
        <v>0</v>
      </c>
    </row>
    <row r="31" spans="1:14" ht="30.75" thickBot="1">
      <c r="A31" s="941" t="s">
        <v>935</v>
      </c>
      <c r="B31" s="942" t="s">
        <v>1337</v>
      </c>
      <c r="C31" s="936">
        <f>C24+C28</f>
        <v>0</v>
      </c>
      <c r="D31" s="936">
        <f>D24+D28</f>
        <v>0</v>
      </c>
      <c r="E31" s="936">
        <f>E24+E28</f>
        <v>0</v>
      </c>
      <c r="G31" s="752" t="s">
        <v>915</v>
      </c>
      <c r="H31" s="750" t="s">
        <v>962</v>
      </c>
      <c r="I31" s="748">
        <f>SUM(I32:I36)</f>
        <v>0</v>
      </c>
      <c r="J31" s="748">
        <f>SUM(J32:J36)</f>
        <v>0</v>
      </c>
      <c r="K31" s="748">
        <f>SUM(K32:K36)</f>
        <v>0</v>
      </c>
      <c r="L31" s="748">
        <f>SUM(L32:L36)</f>
        <v>0</v>
      </c>
      <c r="M31" s="748">
        <f>SUM(M32:M36)</f>
        <v>0</v>
      </c>
      <c r="N31" s="748">
        <f>I31-M31</f>
        <v>0</v>
      </c>
    </row>
    <row r="32" spans="1:14" ht="15.75" thickBot="1">
      <c r="A32" s="943"/>
      <c r="B32" s="944"/>
      <c r="C32" s="945"/>
      <c r="D32" s="945"/>
      <c r="E32" s="945"/>
      <c r="G32" s="759"/>
      <c r="H32" s="758" t="s">
        <v>1243</v>
      </c>
      <c r="I32" s="755">
        <v>0</v>
      </c>
      <c r="J32" s="756">
        <v>0</v>
      </c>
      <c r="K32" s="755">
        <f t="shared" si="2"/>
        <v>0</v>
      </c>
      <c r="L32" s="755">
        <v>0</v>
      </c>
      <c r="M32" s="755">
        <v>0</v>
      </c>
      <c r="N32" s="757">
        <f>M32-I32</f>
        <v>0</v>
      </c>
    </row>
    <row r="33" spans="1:14">
      <c r="A33" s="1350" t="s">
        <v>395</v>
      </c>
      <c r="B33" s="1351"/>
      <c r="C33" s="1392" t="s">
        <v>1310</v>
      </c>
      <c r="D33" s="1400" t="s">
        <v>911</v>
      </c>
      <c r="E33" s="1396" t="s">
        <v>1311</v>
      </c>
      <c r="G33" s="753"/>
      <c r="H33" s="758" t="s">
        <v>1244</v>
      </c>
      <c r="I33" s="755">
        <v>0</v>
      </c>
      <c r="J33" s="756">
        <v>0</v>
      </c>
      <c r="K33" s="755">
        <f t="shared" si="2"/>
        <v>0</v>
      </c>
      <c r="L33" s="755">
        <v>0</v>
      </c>
      <c r="M33" s="755">
        <v>0</v>
      </c>
      <c r="N33" s="757">
        <f>M33-I33</f>
        <v>0</v>
      </c>
    </row>
    <row r="34" spans="1:14">
      <c r="A34" s="1352"/>
      <c r="B34" s="1199"/>
      <c r="C34" s="1393"/>
      <c r="D34" s="1395"/>
      <c r="E34" s="1397"/>
      <c r="G34" s="753"/>
      <c r="H34" s="758" t="s">
        <v>1245</v>
      </c>
      <c r="I34" s="755">
        <v>0</v>
      </c>
      <c r="J34" s="756">
        <v>0</v>
      </c>
      <c r="K34" s="755">
        <f t="shared" si="2"/>
        <v>0</v>
      </c>
      <c r="L34" s="755">
        <v>0</v>
      </c>
      <c r="M34" s="755">
        <v>0</v>
      </c>
      <c r="N34" s="757">
        <f>M34-I34</f>
        <v>0</v>
      </c>
    </row>
    <row r="35" spans="1:14" ht="29.25">
      <c r="A35" s="915" t="s">
        <v>1228</v>
      </c>
      <c r="B35" s="946" t="s">
        <v>1338</v>
      </c>
      <c r="C35" s="916">
        <f>SUM(C36:C37)</f>
        <v>0</v>
      </c>
      <c r="D35" s="916">
        <f>SUM(D36:D37)</f>
        <v>0</v>
      </c>
      <c r="E35" s="916">
        <f>SUM(E36:E37)</f>
        <v>0</v>
      </c>
      <c r="G35" s="753"/>
      <c r="H35" s="758" t="s">
        <v>1246</v>
      </c>
      <c r="I35" s="755">
        <v>0</v>
      </c>
      <c r="J35" s="756">
        <v>0</v>
      </c>
      <c r="K35" s="755">
        <f t="shared" si="2"/>
        <v>0</v>
      </c>
      <c r="L35" s="755">
        <v>0</v>
      </c>
      <c r="M35" s="755">
        <v>0</v>
      </c>
      <c r="N35" s="757">
        <f>M35-I35</f>
        <v>0</v>
      </c>
    </row>
    <row r="36" spans="1:14">
      <c r="A36" s="917" t="s">
        <v>1339</v>
      </c>
      <c r="B36" s="342" t="s">
        <v>1340</v>
      </c>
      <c r="C36" s="343"/>
      <c r="D36" s="343"/>
      <c r="E36" s="918"/>
      <c r="G36" s="753"/>
      <c r="H36" s="758" t="s">
        <v>1247</v>
      </c>
      <c r="I36" s="755">
        <v>0</v>
      </c>
      <c r="J36" s="756">
        <v>0</v>
      </c>
      <c r="K36" s="755">
        <f t="shared" si="2"/>
        <v>0</v>
      </c>
      <c r="L36" s="755">
        <v>0</v>
      </c>
      <c r="M36" s="755">
        <v>0</v>
      </c>
      <c r="N36" s="757">
        <f>M36-I36</f>
        <v>0</v>
      </c>
    </row>
    <row r="37" spans="1:14" ht="29.25">
      <c r="A37" s="917" t="s">
        <v>1341</v>
      </c>
      <c r="B37" s="758" t="s">
        <v>1342</v>
      </c>
      <c r="C37" s="343"/>
      <c r="D37" s="343"/>
      <c r="E37" s="918"/>
      <c r="G37" s="760" t="s">
        <v>1248</v>
      </c>
      <c r="H37" s="750" t="s">
        <v>966</v>
      </c>
      <c r="I37" s="761"/>
      <c r="J37" s="761"/>
      <c r="K37" s="761"/>
      <c r="L37" s="761"/>
      <c r="M37" s="761"/>
      <c r="N37" s="748">
        <f>I37-M37</f>
        <v>0</v>
      </c>
    </row>
    <row r="38" spans="1:14">
      <c r="A38" s="915" t="s">
        <v>1229</v>
      </c>
      <c r="B38" s="340" t="s">
        <v>1343</v>
      </c>
      <c r="C38" s="916">
        <f>SUM(C39:C40)</f>
        <v>0</v>
      </c>
      <c r="D38" s="916">
        <f>SUM(D39:D40)</f>
        <v>0</v>
      </c>
      <c r="E38" s="916">
        <f>SUM(E39:E40)</f>
        <v>0</v>
      </c>
      <c r="G38" s="752" t="s">
        <v>1249</v>
      </c>
      <c r="H38" s="750" t="s">
        <v>855</v>
      </c>
      <c r="I38" s="748">
        <f>I39</f>
        <v>0</v>
      </c>
      <c r="J38" s="748">
        <f>J39</f>
        <v>0</v>
      </c>
      <c r="K38" s="748">
        <f>K39</f>
        <v>0</v>
      </c>
      <c r="L38" s="748">
        <f>L39</f>
        <v>0</v>
      </c>
      <c r="M38" s="748">
        <f>M39</f>
        <v>0</v>
      </c>
      <c r="N38" s="748">
        <f>I38-M38</f>
        <v>0</v>
      </c>
    </row>
    <row r="39" spans="1:14">
      <c r="A39" s="917" t="s">
        <v>1344</v>
      </c>
      <c r="B39" s="342" t="s">
        <v>1345</v>
      </c>
      <c r="C39" s="343"/>
      <c r="D39" s="343"/>
      <c r="E39" s="918"/>
      <c r="G39" s="759"/>
      <c r="H39" s="758" t="s">
        <v>1250</v>
      </c>
      <c r="I39" s="762">
        <v>0</v>
      </c>
      <c r="J39" s="756">
        <v>0</v>
      </c>
      <c r="K39" s="755">
        <f>I39+J39</f>
        <v>0</v>
      </c>
      <c r="L39" s="755">
        <v>0</v>
      </c>
      <c r="M39" s="755">
        <v>0</v>
      </c>
      <c r="N39" s="757">
        <f>M39-I39</f>
        <v>0</v>
      </c>
    </row>
    <row r="40" spans="1:14" ht="30">
      <c r="A40" s="917" t="s">
        <v>1346</v>
      </c>
      <c r="B40" s="342" t="s">
        <v>1347</v>
      </c>
      <c r="C40" s="343"/>
      <c r="D40" s="343"/>
      <c r="E40" s="918"/>
      <c r="G40" s="760" t="s">
        <v>1251</v>
      </c>
      <c r="H40" s="750" t="s">
        <v>1252</v>
      </c>
      <c r="I40" s="748">
        <f t="shared" ref="I40:N40" si="4">SUM(I41:I42)</f>
        <v>0</v>
      </c>
      <c r="J40" s="748">
        <f t="shared" si="4"/>
        <v>0</v>
      </c>
      <c r="K40" s="748">
        <f t="shared" si="4"/>
        <v>0</v>
      </c>
      <c r="L40" s="748">
        <f t="shared" si="4"/>
        <v>0</v>
      </c>
      <c r="M40" s="748">
        <f t="shared" si="4"/>
        <v>0</v>
      </c>
      <c r="N40" s="748">
        <f t="shared" si="4"/>
        <v>0</v>
      </c>
    </row>
    <row r="41" spans="1:14">
      <c r="A41" s="927" t="s">
        <v>1317</v>
      </c>
      <c r="B41" s="928" t="s">
        <v>1318</v>
      </c>
      <c r="C41" s="929">
        <f>C35-C38</f>
        <v>0</v>
      </c>
      <c r="D41" s="929">
        <f>D35-D38</f>
        <v>0</v>
      </c>
      <c r="E41" s="929">
        <f>E35-E38</f>
        <v>0</v>
      </c>
      <c r="G41" s="759"/>
      <c r="H41" s="758" t="s">
        <v>1253</v>
      </c>
      <c r="I41" s="755">
        <v>0</v>
      </c>
      <c r="J41" s="756">
        <v>0</v>
      </c>
      <c r="K41" s="755">
        <f>I41+J41</f>
        <v>0</v>
      </c>
      <c r="L41" s="755">
        <v>0</v>
      </c>
      <c r="M41" s="755">
        <v>0</v>
      </c>
      <c r="N41" s="757">
        <f>M41-I41</f>
        <v>0</v>
      </c>
    </row>
    <row r="42" spans="1:14" ht="15.75" thickBot="1">
      <c r="A42" s="943"/>
      <c r="B42" s="944"/>
      <c r="C42" s="945"/>
      <c r="D42" s="945"/>
      <c r="E42" s="945"/>
      <c r="G42" s="753"/>
      <c r="H42" s="758" t="s">
        <v>1252</v>
      </c>
      <c r="I42" s="755">
        <v>0</v>
      </c>
      <c r="J42" s="756">
        <v>0</v>
      </c>
      <c r="K42" s="755">
        <f>I42+J42</f>
        <v>0</v>
      </c>
      <c r="L42" s="755">
        <v>0</v>
      </c>
      <c r="M42" s="755">
        <v>0</v>
      </c>
      <c r="N42" s="757">
        <f>M42-I42</f>
        <v>0</v>
      </c>
    </row>
    <row r="43" spans="1:14" ht="30">
      <c r="A43" s="1350" t="s">
        <v>395</v>
      </c>
      <c r="B43" s="1351"/>
      <c r="C43" s="1392" t="s">
        <v>1310</v>
      </c>
      <c r="D43" s="1394" t="s">
        <v>911</v>
      </c>
      <c r="E43" s="1396" t="s">
        <v>1311</v>
      </c>
      <c r="G43" s="763" t="s">
        <v>915</v>
      </c>
      <c r="H43" s="764" t="s">
        <v>1254</v>
      </c>
      <c r="I43" s="971">
        <f t="shared" ref="I43:N43" si="5">I12+I13+I14+I15+I16+I17+I18+I19+I31+I37+I38+I40</f>
        <v>0</v>
      </c>
      <c r="J43" s="765">
        <f t="shared" si="5"/>
        <v>0</v>
      </c>
      <c r="K43" s="765">
        <f t="shared" si="5"/>
        <v>0</v>
      </c>
      <c r="L43" s="972">
        <f t="shared" si="5"/>
        <v>0</v>
      </c>
      <c r="M43" s="765">
        <f t="shared" si="5"/>
        <v>0</v>
      </c>
      <c r="N43" s="1362">
        <f t="shared" si="5"/>
        <v>0</v>
      </c>
    </row>
    <row r="44" spans="1:14" ht="15.75">
      <c r="A44" s="1352"/>
      <c r="B44" s="1199"/>
      <c r="C44" s="1393"/>
      <c r="D44" s="1395"/>
      <c r="E44" s="1397"/>
      <c r="G44" s="766"/>
      <c r="H44" s="767"/>
      <c r="I44" s="768"/>
      <c r="J44" s="768"/>
      <c r="K44" s="768"/>
      <c r="L44" s="768"/>
      <c r="M44" s="768"/>
      <c r="N44" s="1363"/>
    </row>
    <row r="45" spans="1:14" ht="16.5">
      <c r="A45" s="914"/>
      <c r="B45" s="337"/>
      <c r="C45" s="947"/>
      <c r="D45" s="947"/>
      <c r="E45" s="948"/>
      <c r="G45" s="1365" t="s">
        <v>1255</v>
      </c>
      <c r="H45" s="1366"/>
      <c r="I45" s="1366"/>
      <c r="J45" s="1366"/>
      <c r="K45" s="1366"/>
      <c r="L45" s="1366"/>
      <c r="M45" s="1367"/>
      <c r="N45" s="1364"/>
    </row>
    <row r="46" spans="1:14">
      <c r="A46" s="949" t="s">
        <v>1313</v>
      </c>
      <c r="B46" s="946" t="s">
        <v>1314</v>
      </c>
      <c r="C46" s="950">
        <f>C11</f>
        <v>0</v>
      </c>
      <c r="D46" s="950">
        <f>D11</f>
        <v>0</v>
      </c>
      <c r="E46" s="950">
        <f>E11</f>
        <v>0</v>
      </c>
      <c r="G46" s="769"/>
      <c r="H46" s="770"/>
      <c r="I46" s="770"/>
      <c r="J46" s="770"/>
      <c r="K46" s="770"/>
      <c r="L46" s="770"/>
      <c r="M46" s="770"/>
      <c r="N46" s="771"/>
    </row>
    <row r="47" spans="1:14" ht="15.75">
      <c r="A47" s="914"/>
      <c r="B47" s="337"/>
      <c r="C47" s="951"/>
      <c r="D47" s="951"/>
      <c r="E47" s="952"/>
      <c r="G47" s="1368" t="s">
        <v>1256</v>
      </c>
      <c r="H47" s="1369"/>
      <c r="I47" s="1369"/>
      <c r="J47" s="1369"/>
      <c r="K47" s="1369"/>
      <c r="L47" s="1369"/>
      <c r="M47" s="1369"/>
      <c r="N47" s="1370"/>
    </row>
    <row r="48" spans="1:14" ht="30">
      <c r="A48" s="953" t="s">
        <v>1348</v>
      </c>
      <c r="B48" s="747" t="s">
        <v>1349</v>
      </c>
      <c r="C48" s="950">
        <f>SUM(C49:C50)</f>
        <v>0</v>
      </c>
      <c r="D48" s="950">
        <f>SUM(D49:D50)</f>
        <v>0</v>
      </c>
      <c r="E48" s="950">
        <f>SUM(E49:E50)</f>
        <v>0</v>
      </c>
      <c r="G48" s="752" t="s">
        <v>1221</v>
      </c>
      <c r="H48" s="772" t="s">
        <v>401</v>
      </c>
      <c r="I48" s="773">
        <f t="shared" ref="I48:N48" si="6">SUM(I49:I56)</f>
        <v>0</v>
      </c>
      <c r="J48" s="773">
        <f t="shared" si="6"/>
        <v>0</v>
      </c>
      <c r="K48" s="773">
        <f t="shared" si="6"/>
        <v>0</v>
      </c>
      <c r="L48" s="773">
        <f t="shared" si="6"/>
        <v>0</v>
      </c>
      <c r="M48" s="773">
        <f t="shared" si="6"/>
        <v>0</v>
      </c>
      <c r="N48" s="773">
        <f t="shared" si="6"/>
        <v>0</v>
      </c>
    </row>
    <row r="49" spans="1:14" ht="29.25">
      <c r="A49" s="917" t="s">
        <v>1339</v>
      </c>
      <c r="B49" s="342" t="s">
        <v>1340</v>
      </c>
      <c r="C49" s="954">
        <f>C36</f>
        <v>0</v>
      </c>
      <c r="D49" s="954">
        <f>D36</f>
        <v>0</v>
      </c>
      <c r="E49" s="954">
        <f>E36</f>
        <v>0</v>
      </c>
      <c r="G49" s="753"/>
      <c r="H49" s="754" t="s">
        <v>1257</v>
      </c>
      <c r="I49" s="755">
        <v>0</v>
      </c>
      <c r="J49" s="756">
        <v>0</v>
      </c>
      <c r="K49" s="755">
        <f t="shared" ref="K49:K56" si="7">I49+J49</f>
        <v>0</v>
      </c>
      <c r="L49" s="755">
        <v>0</v>
      </c>
      <c r="M49" s="755">
        <v>0</v>
      </c>
      <c r="N49" s="757">
        <f t="shared" ref="N49:N56" si="8">M49-I49</f>
        <v>0</v>
      </c>
    </row>
    <row r="50" spans="1:14" ht="29.25">
      <c r="A50" s="917" t="s">
        <v>1344</v>
      </c>
      <c r="B50" s="342" t="s">
        <v>1347</v>
      </c>
      <c r="C50" s="954">
        <f>C39</f>
        <v>0</v>
      </c>
      <c r="D50" s="954">
        <f>D39</f>
        <v>0</v>
      </c>
      <c r="E50" s="954">
        <f>E39</f>
        <v>0</v>
      </c>
      <c r="G50" s="753"/>
      <c r="H50" s="758" t="s">
        <v>1258</v>
      </c>
      <c r="I50" s="755">
        <v>0</v>
      </c>
      <c r="J50" s="755">
        <v>0</v>
      </c>
      <c r="K50" s="755">
        <f t="shared" si="7"/>
        <v>0</v>
      </c>
      <c r="L50" s="774">
        <v>0</v>
      </c>
      <c r="M50" s="774">
        <v>0</v>
      </c>
      <c r="N50" s="757">
        <f t="shared" si="8"/>
        <v>0</v>
      </c>
    </row>
    <row r="51" spans="1:14" ht="1.5" customHeight="1">
      <c r="A51" s="955"/>
      <c r="B51" s="885"/>
      <c r="C51" s="956"/>
      <c r="D51" s="957"/>
      <c r="E51" s="958"/>
      <c r="G51" s="753"/>
      <c r="H51" s="758" t="s">
        <v>1259</v>
      </c>
      <c r="I51" s="755">
        <v>0</v>
      </c>
      <c r="J51" s="755">
        <v>0</v>
      </c>
      <c r="K51" s="755">
        <f t="shared" si="7"/>
        <v>0</v>
      </c>
      <c r="L51" s="774">
        <v>0</v>
      </c>
      <c r="M51" s="774">
        <v>0</v>
      </c>
      <c r="N51" s="757">
        <f t="shared" si="8"/>
        <v>0</v>
      </c>
    </row>
    <row r="52" spans="1:14" ht="57">
      <c r="A52" s="955"/>
      <c r="B52" s="885"/>
      <c r="C52" s="956"/>
      <c r="D52" s="957"/>
      <c r="E52" s="958"/>
      <c r="G52" s="753"/>
      <c r="H52" s="775" t="s">
        <v>1260</v>
      </c>
      <c r="I52" s="755">
        <v>0</v>
      </c>
      <c r="J52" s="755">
        <v>0</v>
      </c>
      <c r="K52" s="755">
        <f t="shared" si="7"/>
        <v>0</v>
      </c>
      <c r="L52" s="774">
        <v>0</v>
      </c>
      <c r="M52" s="774">
        <v>0</v>
      </c>
      <c r="N52" s="757">
        <f t="shared" si="8"/>
        <v>0</v>
      </c>
    </row>
    <row r="53" spans="1:14" ht="30">
      <c r="A53" s="953" t="s">
        <v>1320</v>
      </c>
      <c r="B53" s="959" t="s">
        <v>1350</v>
      </c>
      <c r="C53" s="950">
        <f>C15</f>
        <v>0</v>
      </c>
      <c r="D53" s="950">
        <f>D15</f>
        <v>0</v>
      </c>
      <c r="E53" s="950">
        <f>E15</f>
        <v>0</v>
      </c>
      <c r="G53" s="753"/>
      <c r="H53" s="758" t="s">
        <v>1261</v>
      </c>
      <c r="I53" s="755">
        <v>0</v>
      </c>
      <c r="J53" s="755">
        <v>0</v>
      </c>
      <c r="K53" s="755">
        <f t="shared" si="7"/>
        <v>0</v>
      </c>
      <c r="L53" s="774">
        <v>0</v>
      </c>
      <c r="M53" s="774">
        <v>0</v>
      </c>
      <c r="N53" s="757">
        <f t="shared" si="8"/>
        <v>0</v>
      </c>
    </row>
    <row r="54" spans="1:14" ht="29.25">
      <c r="A54" s="960" t="s">
        <v>1325</v>
      </c>
      <c r="B54" s="961" t="s">
        <v>1351</v>
      </c>
      <c r="C54" s="950">
        <f>C18</f>
        <v>0</v>
      </c>
      <c r="D54" s="950">
        <f>D18</f>
        <v>0</v>
      </c>
      <c r="E54" s="950">
        <f>E18</f>
        <v>0</v>
      </c>
      <c r="G54" s="753"/>
      <c r="H54" s="758" t="s">
        <v>1262</v>
      </c>
      <c r="I54" s="755">
        <v>0</v>
      </c>
      <c r="J54" s="755">
        <v>0</v>
      </c>
      <c r="K54" s="755">
        <f t="shared" si="7"/>
        <v>0</v>
      </c>
      <c r="L54" s="774">
        <v>0</v>
      </c>
      <c r="M54" s="774">
        <v>0</v>
      </c>
      <c r="N54" s="757">
        <f t="shared" si="8"/>
        <v>0</v>
      </c>
    </row>
    <row r="55" spans="1:14" ht="43.5">
      <c r="A55" s="930"/>
      <c r="B55" s="931"/>
      <c r="C55" s="817"/>
      <c r="D55" s="817"/>
      <c r="E55" s="932"/>
      <c r="G55" s="753"/>
      <c r="H55" s="758" t="s">
        <v>1263</v>
      </c>
      <c r="I55" s="755">
        <v>0</v>
      </c>
      <c r="J55" s="755">
        <v>0</v>
      </c>
      <c r="K55" s="755">
        <f t="shared" si="7"/>
        <v>0</v>
      </c>
      <c r="L55" s="774">
        <v>0</v>
      </c>
      <c r="M55" s="774">
        <v>0</v>
      </c>
      <c r="N55" s="757">
        <f t="shared" si="8"/>
        <v>0</v>
      </c>
    </row>
    <row r="56" spans="1:14" ht="43.5">
      <c r="A56" s="933" t="s">
        <v>940</v>
      </c>
      <c r="B56" s="928" t="s">
        <v>1352</v>
      </c>
      <c r="C56" s="929">
        <f>C46+C48-C53+C54</f>
        <v>0</v>
      </c>
      <c r="D56" s="929">
        <f>D46+D48-D53+D54</f>
        <v>0</v>
      </c>
      <c r="E56" s="929">
        <f>E46+E48-E53+E54</f>
        <v>0</v>
      </c>
      <c r="G56" s="753"/>
      <c r="H56" s="758" t="s">
        <v>1264</v>
      </c>
      <c r="I56" s="755">
        <v>0</v>
      </c>
      <c r="J56" s="755">
        <v>0</v>
      </c>
      <c r="K56" s="755">
        <f t="shared" si="7"/>
        <v>0</v>
      </c>
      <c r="L56" s="774">
        <v>0</v>
      </c>
      <c r="M56" s="774">
        <v>0</v>
      </c>
      <c r="N56" s="757">
        <f t="shared" si="8"/>
        <v>0</v>
      </c>
    </row>
    <row r="57" spans="1:14">
      <c r="A57" s="930"/>
      <c r="B57" s="931"/>
      <c r="C57" s="817"/>
      <c r="D57" s="817"/>
      <c r="E57" s="932"/>
      <c r="G57" s="752" t="s">
        <v>1222</v>
      </c>
      <c r="H57" s="750" t="s">
        <v>855</v>
      </c>
      <c r="I57" s="748">
        <f t="shared" ref="I57:N57" si="9">SUM(I58:I61)</f>
        <v>0</v>
      </c>
      <c r="J57" s="748">
        <f t="shared" si="9"/>
        <v>0</v>
      </c>
      <c r="K57" s="748">
        <f t="shared" si="9"/>
        <v>0</v>
      </c>
      <c r="L57" s="748">
        <f t="shared" si="9"/>
        <v>0</v>
      </c>
      <c r="M57" s="748">
        <f t="shared" si="9"/>
        <v>0</v>
      </c>
      <c r="N57" s="748">
        <f t="shared" si="9"/>
        <v>0</v>
      </c>
    </row>
    <row r="58" spans="1:14" ht="30.75" thickBot="1">
      <c r="A58" s="934" t="s">
        <v>943</v>
      </c>
      <c r="B58" s="935" t="s">
        <v>1353</v>
      </c>
      <c r="C58" s="936">
        <f>C56-C48</f>
        <v>0</v>
      </c>
      <c r="D58" s="936">
        <f>D56-D48</f>
        <v>0</v>
      </c>
      <c r="E58" s="936">
        <f>E56-E48</f>
        <v>0</v>
      </c>
      <c r="G58" s="753"/>
      <c r="H58" s="754" t="s">
        <v>1265</v>
      </c>
      <c r="I58" s="755">
        <v>0</v>
      </c>
      <c r="J58" s="756">
        <v>0</v>
      </c>
      <c r="K58" s="755">
        <f>I58+J58</f>
        <v>0</v>
      </c>
      <c r="L58" s="755">
        <v>0</v>
      </c>
      <c r="M58" s="755">
        <v>0</v>
      </c>
      <c r="N58" s="757">
        <f>M58-I58</f>
        <v>0</v>
      </c>
    </row>
    <row r="59" spans="1:14" ht="15.75" thickBot="1">
      <c r="A59" s="943"/>
      <c r="B59" s="944"/>
      <c r="C59" s="945"/>
      <c r="D59" s="945"/>
      <c r="E59" s="945"/>
      <c r="G59" s="753"/>
      <c r="H59" s="758" t="s">
        <v>1266</v>
      </c>
      <c r="I59" s="774">
        <v>0</v>
      </c>
      <c r="J59" s="776">
        <v>0</v>
      </c>
      <c r="K59" s="755">
        <f>I59+J59</f>
        <v>0</v>
      </c>
      <c r="L59" s="774">
        <v>0</v>
      </c>
      <c r="M59" s="774">
        <v>0</v>
      </c>
      <c r="N59" s="757">
        <f>M59-I59</f>
        <v>0</v>
      </c>
    </row>
    <row r="60" spans="1:14">
      <c r="A60" s="1350" t="s">
        <v>395</v>
      </c>
      <c r="B60" s="1351"/>
      <c r="C60" s="1392" t="s">
        <v>1310</v>
      </c>
      <c r="D60" s="1394" t="s">
        <v>911</v>
      </c>
      <c r="E60" s="1396" t="s">
        <v>1311</v>
      </c>
      <c r="G60" s="753"/>
      <c r="H60" s="758" t="s">
        <v>1267</v>
      </c>
      <c r="I60" s="777">
        <v>0</v>
      </c>
      <c r="J60" s="778"/>
      <c r="K60" s="762">
        <f>I60+J60</f>
        <v>0</v>
      </c>
      <c r="L60" s="777">
        <v>0</v>
      </c>
      <c r="M60" s="777">
        <v>0</v>
      </c>
      <c r="N60" s="779">
        <f>M60-I60</f>
        <v>0</v>
      </c>
    </row>
    <row r="61" spans="1:14">
      <c r="A61" s="1352"/>
      <c r="B61" s="1199"/>
      <c r="C61" s="1393"/>
      <c r="D61" s="1395"/>
      <c r="E61" s="1397"/>
      <c r="G61" s="753"/>
      <c r="H61" s="775" t="s">
        <v>1250</v>
      </c>
      <c r="I61" s="777">
        <v>0</v>
      </c>
      <c r="J61" s="778"/>
      <c r="K61" s="762">
        <f>I61+J61</f>
        <v>0</v>
      </c>
      <c r="L61" s="777">
        <v>0</v>
      </c>
      <c r="M61" s="777">
        <v>0</v>
      </c>
      <c r="N61" s="779">
        <f>M61-I61</f>
        <v>0</v>
      </c>
    </row>
    <row r="62" spans="1:14" ht="15.75">
      <c r="A62" s="914"/>
      <c r="B62" s="337"/>
      <c r="C62" s="947"/>
      <c r="D62" s="947"/>
      <c r="E62" s="948"/>
      <c r="G62" s="752" t="s">
        <v>1224</v>
      </c>
      <c r="H62" s="750" t="s">
        <v>1268</v>
      </c>
      <c r="I62" s="780">
        <f t="shared" ref="I62:N62" si="10">I63+I64</f>
        <v>0</v>
      </c>
      <c r="J62" s="780">
        <f t="shared" si="10"/>
        <v>0</v>
      </c>
      <c r="K62" s="780">
        <f t="shared" si="10"/>
        <v>0</v>
      </c>
      <c r="L62" s="780">
        <f t="shared" si="10"/>
        <v>0</v>
      </c>
      <c r="M62" s="780">
        <f t="shared" si="10"/>
        <v>0</v>
      </c>
      <c r="N62" s="780">
        <f t="shared" si="10"/>
        <v>0</v>
      </c>
    </row>
    <row r="63" spans="1:14" ht="43.5">
      <c r="A63" s="962" t="s">
        <v>1315</v>
      </c>
      <c r="B63" s="946" t="s">
        <v>1316</v>
      </c>
      <c r="C63" s="950">
        <f>C12</f>
        <v>0</v>
      </c>
      <c r="D63" s="950">
        <f>D12</f>
        <v>0</v>
      </c>
      <c r="E63" s="950">
        <f>E12</f>
        <v>0</v>
      </c>
      <c r="G63" s="753"/>
      <c r="H63" s="754" t="s">
        <v>1269</v>
      </c>
      <c r="I63" s="762">
        <v>0</v>
      </c>
      <c r="J63" s="781"/>
      <c r="K63" s="762">
        <f>I63+J63</f>
        <v>0</v>
      </c>
      <c r="L63" s="762">
        <v>0</v>
      </c>
      <c r="M63" s="762">
        <v>0</v>
      </c>
      <c r="N63" s="779">
        <f>M63-I63</f>
        <v>0</v>
      </c>
    </row>
    <row r="64" spans="1:14" ht="15.75">
      <c r="A64" s="914"/>
      <c r="B64" s="337"/>
      <c r="C64" s="951"/>
      <c r="D64" s="951"/>
      <c r="E64" s="952"/>
      <c r="G64" s="753"/>
      <c r="H64" s="758" t="s">
        <v>1270</v>
      </c>
      <c r="I64" s="777">
        <v>0</v>
      </c>
      <c r="J64" s="778"/>
      <c r="K64" s="762">
        <f>I64+J64</f>
        <v>0</v>
      </c>
      <c r="L64" s="777">
        <v>0</v>
      </c>
      <c r="M64" s="777">
        <v>0</v>
      </c>
      <c r="N64" s="779">
        <f>M64-I64</f>
        <v>0</v>
      </c>
    </row>
    <row r="65" spans="1:14" ht="45">
      <c r="A65" s="915" t="s">
        <v>1354</v>
      </c>
      <c r="B65" s="747" t="s">
        <v>1355</v>
      </c>
      <c r="C65" s="950">
        <f>SUM(C66:C67)</f>
        <v>0</v>
      </c>
      <c r="D65" s="950">
        <f>SUM(D66:D67)</f>
        <v>0</v>
      </c>
      <c r="E65" s="950">
        <f>SUM(E66:E67)</f>
        <v>0</v>
      </c>
      <c r="G65" s="752" t="s">
        <v>1226</v>
      </c>
      <c r="H65" s="750" t="s">
        <v>828</v>
      </c>
      <c r="I65" s="780">
        <v>0</v>
      </c>
      <c r="J65" s="780">
        <v>0</v>
      </c>
      <c r="K65" s="780">
        <f>K66</f>
        <v>0</v>
      </c>
      <c r="L65" s="780">
        <f>L66</f>
        <v>0</v>
      </c>
      <c r="M65" s="780">
        <f>M66</f>
        <v>0</v>
      </c>
      <c r="N65" s="780">
        <f>N66</f>
        <v>0</v>
      </c>
    </row>
    <row r="66" spans="1:14" ht="30">
      <c r="A66" s="917" t="s">
        <v>1341</v>
      </c>
      <c r="B66" s="342" t="s">
        <v>1356</v>
      </c>
      <c r="C66" s="954">
        <f>C37</f>
        <v>0</v>
      </c>
      <c r="D66" s="954">
        <f>D37</f>
        <v>0</v>
      </c>
      <c r="E66" s="954">
        <f>E37</f>
        <v>0</v>
      </c>
      <c r="G66" s="752" t="s">
        <v>1227</v>
      </c>
      <c r="H66" s="750" t="s">
        <v>1271</v>
      </c>
      <c r="I66" s="780">
        <v>0</v>
      </c>
      <c r="J66" s="780">
        <v>0</v>
      </c>
      <c r="K66" s="762">
        <f>I66+J66</f>
        <v>0</v>
      </c>
      <c r="L66" s="780"/>
      <c r="M66" s="780"/>
      <c r="N66" s="782"/>
    </row>
    <row r="67" spans="1:14" ht="30">
      <c r="A67" s="917" t="s">
        <v>1346</v>
      </c>
      <c r="B67" s="342" t="s">
        <v>1347</v>
      </c>
      <c r="C67" s="954">
        <f>C40</f>
        <v>0</v>
      </c>
      <c r="D67" s="954">
        <f>D40</f>
        <v>0</v>
      </c>
      <c r="E67" s="954">
        <f>E40</f>
        <v>0</v>
      </c>
      <c r="G67" s="763" t="s">
        <v>925</v>
      </c>
      <c r="H67" s="764" t="s">
        <v>1272</v>
      </c>
      <c r="I67" s="973">
        <f t="shared" ref="I67:N67" si="11">I48+I57+I62+I65+I66</f>
        <v>0</v>
      </c>
      <c r="J67" s="783">
        <f t="shared" si="11"/>
        <v>0</v>
      </c>
      <c r="K67" s="783">
        <f t="shared" si="11"/>
        <v>0</v>
      </c>
      <c r="L67" s="974">
        <f t="shared" si="11"/>
        <v>0</v>
      </c>
      <c r="M67" s="783">
        <f t="shared" si="11"/>
        <v>0</v>
      </c>
      <c r="N67" s="783">
        <f t="shared" si="11"/>
        <v>0</v>
      </c>
    </row>
    <row r="68" spans="1:14" ht="0.75" hidden="1" customHeight="1">
      <c r="A68" s="955"/>
      <c r="B68" s="885"/>
      <c r="C68" s="956"/>
      <c r="D68" s="957"/>
      <c r="E68" s="958"/>
      <c r="G68" s="766"/>
      <c r="H68" s="767"/>
      <c r="I68" s="784"/>
      <c r="J68" s="784"/>
      <c r="K68" s="784"/>
      <c r="L68" s="784"/>
      <c r="M68" s="784"/>
      <c r="N68" s="785"/>
    </row>
    <row r="69" spans="1:14" ht="5.25" hidden="1" customHeight="1">
      <c r="A69" s="955"/>
      <c r="B69" s="885"/>
      <c r="C69" s="956"/>
      <c r="D69" s="957"/>
      <c r="E69" s="958"/>
      <c r="G69" s="786" t="s">
        <v>931</v>
      </c>
      <c r="H69" s="787" t="s">
        <v>1273</v>
      </c>
      <c r="I69" s="788">
        <f t="shared" ref="I69:N69" si="12">I70</f>
        <v>0</v>
      </c>
      <c r="J69" s="788">
        <f t="shared" si="12"/>
        <v>0</v>
      </c>
      <c r="K69" s="788">
        <f t="shared" si="12"/>
        <v>0</v>
      </c>
      <c r="L69" s="788">
        <f t="shared" si="12"/>
        <v>0</v>
      </c>
      <c r="M69" s="788">
        <f t="shared" si="12"/>
        <v>0</v>
      </c>
      <c r="N69" s="788">
        <f t="shared" si="12"/>
        <v>0</v>
      </c>
    </row>
    <row r="70" spans="1:14" ht="30">
      <c r="A70" s="915" t="s">
        <v>1322</v>
      </c>
      <c r="B70" s="959" t="s">
        <v>1357</v>
      </c>
      <c r="C70" s="950">
        <f>C16</f>
        <v>0</v>
      </c>
      <c r="D70" s="950">
        <f>D16</f>
        <v>0</v>
      </c>
      <c r="E70" s="950">
        <f>E16</f>
        <v>0</v>
      </c>
      <c r="G70" s="789" t="s">
        <v>1221</v>
      </c>
      <c r="H70" s="790" t="s">
        <v>1273</v>
      </c>
      <c r="I70" s="791">
        <v>0</v>
      </c>
      <c r="J70" s="792">
        <v>0</v>
      </c>
      <c r="K70" s="762">
        <f>I70+J70</f>
        <v>0</v>
      </c>
      <c r="L70" s="791">
        <v>0</v>
      </c>
      <c r="M70" s="791">
        <v>0</v>
      </c>
      <c r="N70" s="779">
        <f>M70-I70</f>
        <v>0</v>
      </c>
    </row>
    <row r="71" spans="1:14" ht="30">
      <c r="A71" s="339" t="s">
        <v>1327</v>
      </c>
      <c r="B71" s="750" t="s">
        <v>1358</v>
      </c>
      <c r="C71" s="950">
        <f>C19</f>
        <v>0</v>
      </c>
      <c r="D71" s="950">
        <f>D19</f>
        <v>0</v>
      </c>
      <c r="E71" s="950">
        <f>E19</f>
        <v>0</v>
      </c>
      <c r="G71" s="793"/>
      <c r="H71" s="794"/>
      <c r="I71" s="795"/>
      <c r="J71" s="796"/>
      <c r="K71" s="795"/>
      <c r="L71" s="795"/>
      <c r="M71" s="795"/>
      <c r="N71" s="797"/>
    </row>
    <row r="72" spans="1:14">
      <c r="A72" s="930"/>
      <c r="B72" s="931"/>
      <c r="C72" s="817"/>
      <c r="D72" s="817"/>
      <c r="E72" s="932"/>
      <c r="G72" s="798" t="s">
        <v>935</v>
      </c>
      <c r="H72" s="799" t="s">
        <v>1274</v>
      </c>
      <c r="I72" s="800"/>
      <c r="J72" s="800"/>
      <c r="K72" s="800"/>
      <c r="L72" s="800"/>
      <c r="M72" s="800"/>
      <c r="N72" s="801"/>
    </row>
    <row r="73" spans="1:14" ht="15.75">
      <c r="A73" s="927" t="s">
        <v>948</v>
      </c>
      <c r="B73" s="928" t="s">
        <v>1359</v>
      </c>
      <c r="C73" s="929">
        <f>C63+C65-C70+C71</f>
        <v>0</v>
      </c>
      <c r="D73" s="929">
        <f>D63+D65-D70+D71</f>
        <v>0</v>
      </c>
      <c r="E73" s="929">
        <f>E63+E65-E70+E71</f>
        <v>0</v>
      </c>
      <c r="G73" s="766"/>
      <c r="H73" s="767"/>
      <c r="I73" s="784"/>
      <c r="J73" s="784"/>
      <c r="K73" s="784"/>
      <c r="L73" s="784"/>
      <c r="M73" s="784"/>
      <c r="N73" s="785"/>
    </row>
    <row r="74" spans="1:14">
      <c r="A74" s="930"/>
      <c r="B74" s="931"/>
      <c r="C74" s="817"/>
      <c r="D74" s="817"/>
      <c r="E74" s="932"/>
      <c r="G74" s="802"/>
      <c r="H74" s="803" t="s">
        <v>1275</v>
      </c>
      <c r="I74" s="804"/>
      <c r="J74" s="805"/>
      <c r="K74" s="804"/>
      <c r="L74" s="804"/>
      <c r="M74" s="804"/>
      <c r="N74" s="806"/>
    </row>
    <row r="75" spans="1:14" ht="44.25" thickBot="1">
      <c r="A75" s="963" t="s">
        <v>959</v>
      </c>
      <c r="B75" s="935" t="s">
        <v>1360</v>
      </c>
      <c r="C75" s="936">
        <f>C73-C65</f>
        <v>0</v>
      </c>
      <c r="D75" s="936">
        <f>D73-D65</f>
        <v>0</v>
      </c>
      <c r="E75" s="936">
        <f>E73-E65</f>
        <v>0</v>
      </c>
      <c r="G75" s="1371"/>
      <c r="H75" s="758" t="s">
        <v>1276</v>
      </c>
      <c r="I75" s="777">
        <v>0</v>
      </c>
      <c r="J75" s="778">
        <v>0</v>
      </c>
      <c r="K75" s="777">
        <f>I75+J75</f>
        <v>0</v>
      </c>
      <c r="L75" s="777">
        <v>0</v>
      </c>
      <c r="M75" s="777">
        <v>0</v>
      </c>
      <c r="N75" s="807">
        <f>M75-I75</f>
        <v>0</v>
      </c>
    </row>
    <row r="76" spans="1:14" ht="58.5" thickBot="1">
      <c r="A76" s="913"/>
      <c r="B76" s="331"/>
      <c r="C76" s="332"/>
      <c r="D76" s="332"/>
      <c r="E76" s="332"/>
      <c r="G76" s="1372"/>
      <c r="H76" s="808" t="s">
        <v>1277</v>
      </c>
      <c r="I76" s="809">
        <v>0</v>
      </c>
      <c r="J76" s="810">
        <v>0</v>
      </c>
      <c r="K76" s="762">
        <f>I76+J76</f>
        <v>0</v>
      </c>
      <c r="L76" s="809">
        <v>0</v>
      </c>
      <c r="M76" s="809">
        <v>0</v>
      </c>
      <c r="N76" s="779">
        <f>M76-I76</f>
        <v>0</v>
      </c>
    </row>
    <row r="77" spans="1:14" ht="30.75" thickBot="1">
      <c r="A77" s="618" t="s">
        <v>392</v>
      </c>
      <c r="B77" s="331"/>
      <c r="C77" s="332"/>
      <c r="D77" s="332"/>
      <c r="E77" s="332"/>
      <c r="G77" s="811"/>
      <c r="H77" s="812" t="s">
        <v>1273</v>
      </c>
      <c r="I77" s="813">
        <f t="shared" ref="I77:N77" si="13">SUM(I75:I76)</f>
        <v>0</v>
      </c>
      <c r="J77" s="813">
        <f t="shared" si="13"/>
        <v>0</v>
      </c>
      <c r="K77" s="813">
        <f t="shared" si="13"/>
        <v>0</v>
      </c>
      <c r="L77" s="813">
        <f t="shared" si="13"/>
        <v>0</v>
      </c>
      <c r="M77" s="813">
        <f t="shared" si="13"/>
        <v>0</v>
      </c>
      <c r="N77" s="813">
        <f t="shared" si="13"/>
        <v>0</v>
      </c>
    </row>
    <row r="78" spans="1:14" ht="15.75">
      <c r="A78" s="331"/>
      <c r="B78" s="332"/>
      <c r="C78" s="332"/>
      <c r="D78" s="1349" t="s">
        <v>1367</v>
      </c>
      <c r="E78" s="1349"/>
      <c r="G78" s="814"/>
      <c r="H78" s="815"/>
      <c r="I78" s="816"/>
      <c r="J78" s="817"/>
      <c r="K78" s="816"/>
      <c r="L78" s="816"/>
      <c r="M78" s="816"/>
      <c r="N78" s="388"/>
    </row>
    <row r="79" spans="1:14" ht="15.75">
      <c r="A79" s="913"/>
      <c r="B79" s="421"/>
      <c r="C79" s="422"/>
      <c r="D79" s="1349"/>
      <c r="E79" s="1349"/>
      <c r="G79" s="814"/>
      <c r="H79" s="618" t="s">
        <v>392</v>
      </c>
      <c r="I79" s="816"/>
      <c r="J79" s="817"/>
      <c r="K79" s="816"/>
      <c r="L79" s="816"/>
      <c r="M79" s="816"/>
      <c r="N79" s="388"/>
    </row>
    <row r="80" spans="1:14" ht="15.75">
      <c r="A80" s="1391" t="s">
        <v>390</v>
      </c>
      <c r="B80" s="1391"/>
      <c r="C80" s="964"/>
      <c r="D80" s="1349"/>
      <c r="E80" s="1349"/>
      <c r="G80" s="814"/>
      <c r="H80" s="815"/>
      <c r="I80" s="816"/>
      <c r="J80" s="817"/>
      <c r="K80" s="816"/>
      <c r="L80" s="1349" t="s">
        <v>1367</v>
      </c>
      <c r="M80" s="1349"/>
      <c r="N80" s="1349"/>
    </row>
    <row r="81" spans="1:14" ht="15.75">
      <c r="A81" s="965"/>
      <c r="B81" s="966" t="s">
        <v>391</v>
      </c>
      <c r="C81" s="332"/>
      <c r="D81" s="740"/>
      <c r="E81" s="332"/>
      <c r="G81" s="818"/>
      <c r="H81" s="818"/>
      <c r="I81" s="816"/>
      <c r="J81" s="817"/>
      <c r="K81" s="816"/>
      <c r="L81" s="1349"/>
      <c r="M81" s="1349"/>
      <c r="N81" s="1349"/>
    </row>
    <row r="82" spans="1:14">
      <c r="G82" s="818"/>
      <c r="H82" s="819" t="s">
        <v>390</v>
      </c>
      <c r="I82" s="816"/>
      <c r="J82" s="817"/>
      <c r="K82" s="816"/>
      <c r="L82" s="1349"/>
      <c r="M82" s="1349"/>
      <c r="N82" s="1349"/>
    </row>
    <row r="83" spans="1:14">
      <c r="G83" s="818"/>
      <c r="H83" s="820" t="s">
        <v>391</v>
      </c>
      <c r="I83" s="816"/>
      <c r="J83" s="817"/>
      <c r="K83" s="816"/>
      <c r="L83" s="1349"/>
      <c r="M83" s="1349"/>
      <c r="N83" s="1349"/>
    </row>
  </sheetData>
  <sheetProtection algorithmName="SHA-512" hashValue="CLWUs9Hai9e6YvOhLO1nt3pjqUMJZ0MlpJ36yC8xNmNzazm1qoo+CpHLfwACwEzh2N9N5YzFIizctfRyQYSlqQ==" saltValue="3Bs686+hBuslWMJbwaiQQw==" spinCount="100000" sheet="1" objects="1" scenarios="1"/>
  <mergeCells count="41">
    <mergeCell ref="A7:B8"/>
    <mergeCell ref="C7:C8"/>
    <mergeCell ref="D7:D8"/>
    <mergeCell ref="E7:E8"/>
    <mergeCell ref="A1:E1"/>
    <mergeCell ref="A2:E2"/>
    <mergeCell ref="A3:E3"/>
    <mergeCell ref="A4:E4"/>
    <mergeCell ref="A5:E5"/>
    <mergeCell ref="C60:C61"/>
    <mergeCell ref="D60:D61"/>
    <mergeCell ref="E60:E61"/>
    <mergeCell ref="A26:B27"/>
    <mergeCell ref="C26:C27"/>
    <mergeCell ref="D26:D27"/>
    <mergeCell ref="E26:E27"/>
    <mergeCell ref="A33:B34"/>
    <mergeCell ref="C33:C34"/>
    <mergeCell ref="D33:D34"/>
    <mergeCell ref="E33:E34"/>
    <mergeCell ref="L80:N83"/>
    <mergeCell ref="D78:E80"/>
    <mergeCell ref="A80:B80"/>
    <mergeCell ref="G1:N1"/>
    <mergeCell ref="G2:N2"/>
    <mergeCell ref="G3:N3"/>
    <mergeCell ref="G4:N4"/>
    <mergeCell ref="G5:N5"/>
    <mergeCell ref="G7:H9"/>
    <mergeCell ref="I7:M7"/>
    <mergeCell ref="N7:N8"/>
    <mergeCell ref="A43:B44"/>
    <mergeCell ref="C43:C44"/>
    <mergeCell ref="D43:D44"/>
    <mergeCell ref="E43:E44"/>
    <mergeCell ref="A60:B61"/>
    <mergeCell ref="G11:N11"/>
    <mergeCell ref="N43:N45"/>
    <mergeCell ref="G45:M45"/>
    <mergeCell ref="G47:N47"/>
    <mergeCell ref="G75:G7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showGridLines="0" workbookViewId="0">
      <selection sqref="A1:E1"/>
    </sheetView>
  </sheetViews>
  <sheetFormatPr baseColWidth="10" defaultRowHeight="15"/>
  <cols>
    <col min="2" max="2" width="72.28515625" bestFit="1" customWidth="1"/>
    <col min="3" max="3" width="22.5703125" bestFit="1" customWidth="1"/>
    <col min="4" max="4" width="16.28515625" customWidth="1"/>
    <col min="5" max="5" width="16.5703125" customWidth="1"/>
    <col min="7" max="7" width="11.42578125" customWidth="1"/>
    <col min="8" max="8" width="55.140625" customWidth="1"/>
    <col min="9" max="12" width="20.42578125" customWidth="1"/>
    <col min="13" max="14" width="18.85546875" customWidth="1"/>
  </cols>
  <sheetData>
    <row r="1" spans="1:14" ht="15.75">
      <c r="A1" s="1191" t="s">
        <v>413</v>
      </c>
      <c r="B1" s="1191"/>
      <c r="C1" s="1191"/>
      <c r="D1" s="1191"/>
      <c r="E1" s="1191"/>
      <c r="G1" s="742"/>
      <c r="H1" s="1382" t="s">
        <v>413</v>
      </c>
      <c r="I1" s="1382"/>
      <c r="J1" s="1382"/>
      <c r="K1" s="1382"/>
      <c r="L1" s="1382"/>
      <c r="M1" s="1382"/>
      <c r="N1" s="1382"/>
    </row>
    <row r="2" spans="1:14" ht="15.75">
      <c r="A2" s="1191" t="s">
        <v>1309</v>
      </c>
      <c r="B2" s="1191"/>
      <c r="C2" s="1191"/>
      <c r="D2" s="1191"/>
      <c r="E2" s="1191"/>
      <c r="G2" s="1296" t="s">
        <v>1279</v>
      </c>
      <c r="H2" s="1297"/>
      <c r="I2" s="1297"/>
      <c r="J2" s="1297"/>
      <c r="K2" s="1297"/>
      <c r="L2" s="1297"/>
      <c r="M2" s="1297"/>
      <c r="N2" s="1297"/>
    </row>
    <row r="3" spans="1:14" ht="15.75">
      <c r="A3" s="1191"/>
      <c r="B3" s="1191"/>
      <c r="C3" s="1191"/>
      <c r="D3" s="1191"/>
      <c r="E3" s="1191"/>
      <c r="G3" s="741"/>
      <c r="H3" s="1297" t="s">
        <v>1280</v>
      </c>
      <c r="I3" s="1297"/>
      <c r="J3" s="1297"/>
      <c r="K3" s="1297"/>
      <c r="L3" s="1297"/>
      <c r="M3" s="1297"/>
      <c r="N3" s="1297"/>
    </row>
    <row r="4" spans="1:14" ht="15.75">
      <c r="A4" s="1191" t="s">
        <v>1416</v>
      </c>
      <c r="B4" s="1191"/>
      <c r="C4" s="1191"/>
      <c r="D4" s="1191"/>
      <c r="E4" s="1191"/>
      <c r="G4" s="1298" t="s">
        <v>1417</v>
      </c>
      <c r="H4" s="1298"/>
      <c r="I4" s="1298"/>
      <c r="J4" s="1298"/>
      <c r="K4" s="1298"/>
      <c r="L4" s="1298"/>
      <c r="M4" s="1298"/>
      <c r="N4" s="1298"/>
    </row>
    <row r="5" spans="1:14" ht="15.75">
      <c r="A5" s="1407"/>
      <c r="B5" s="1407"/>
      <c r="C5" s="1407"/>
      <c r="D5" s="1407"/>
      <c r="E5" s="1407"/>
      <c r="G5" s="1299"/>
      <c r="H5" s="1299"/>
      <c r="I5" s="1299"/>
      <c r="J5" s="1299"/>
      <c r="K5" s="1299"/>
      <c r="L5" s="1299"/>
      <c r="M5" s="1299"/>
      <c r="N5" s="1299"/>
    </row>
    <row r="6" spans="1:14" ht="16.5" thickBot="1">
      <c r="A6" s="913"/>
      <c r="B6" s="331"/>
      <c r="C6" s="332"/>
      <c r="D6" s="332"/>
      <c r="E6" s="332"/>
      <c r="G6" s="742"/>
      <c r="I6" s="284"/>
      <c r="J6" s="284"/>
      <c r="K6" s="284"/>
      <c r="L6" s="284"/>
      <c r="M6" s="284"/>
      <c r="N6" s="284"/>
    </row>
    <row r="7" spans="1:14" ht="15.75">
      <c r="A7" s="1350" t="s">
        <v>395</v>
      </c>
      <c r="B7" s="1351"/>
      <c r="C7" s="1401" t="s">
        <v>1310</v>
      </c>
      <c r="D7" s="1403" t="s">
        <v>911</v>
      </c>
      <c r="E7" s="1405" t="s">
        <v>1311</v>
      </c>
      <c r="G7" s="1373" t="s">
        <v>1060</v>
      </c>
      <c r="H7" s="1374"/>
      <c r="I7" s="1377" t="s">
        <v>1061</v>
      </c>
      <c r="J7" s="1378"/>
      <c r="K7" s="1378"/>
      <c r="L7" s="1378"/>
      <c r="M7" s="1379"/>
      <c r="N7" s="1380" t="s">
        <v>1062</v>
      </c>
    </row>
    <row r="8" spans="1:14" ht="24">
      <c r="A8" s="1352"/>
      <c r="B8" s="1199"/>
      <c r="C8" s="1402"/>
      <c r="D8" s="1404"/>
      <c r="E8" s="1406"/>
      <c r="G8" s="1375"/>
      <c r="H8" s="1303"/>
      <c r="I8" s="578" t="s">
        <v>1063</v>
      </c>
      <c r="J8" s="579" t="s">
        <v>1064</v>
      </c>
      <c r="K8" s="579" t="s">
        <v>1065</v>
      </c>
      <c r="L8" s="579" t="s">
        <v>1066</v>
      </c>
      <c r="M8" s="580" t="s">
        <v>1067</v>
      </c>
      <c r="N8" s="1381"/>
    </row>
    <row r="9" spans="1:14" ht="15.75">
      <c r="A9" s="914"/>
      <c r="B9" s="337"/>
      <c r="C9" s="338"/>
      <c r="D9" s="338"/>
      <c r="E9" s="745"/>
      <c r="G9" s="1376"/>
      <c r="H9" s="1305"/>
      <c r="I9" s="581">
        <v>1</v>
      </c>
      <c r="J9" s="582">
        <v>2</v>
      </c>
      <c r="K9" s="582" t="s">
        <v>913</v>
      </c>
      <c r="L9" s="582">
        <v>4</v>
      </c>
      <c r="M9" s="582">
        <v>5</v>
      </c>
      <c r="N9" s="825" t="s">
        <v>1068</v>
      </c>
    </row>
    <row r="10" spans="1:14">
      <c r="A10" s="915" t="s">
        <v>1221</v>
      </c>
      <c r="B10" s="340" t="s">
        <v>1312</v>
      </c>
      <c r="C10" s="916">
        <f>SUM(C11:C13)</f>
        <v>0</v>
      </c>
      <c r="D10" s="916">
        <f>SUM(D11:D13)</f>
        <v>0</v>
      </c>
      <c r="E10" s="916">
        <f>SUM(E11:E13)</f>
        <v>0</v>
      </c>
      <c r="G10" s="826"/>
      <c r="H10" s="584"/>
      <c r="I10" s="585"/>
      <c r="J10" s="585"/>
      <c r="K10" s="585"/>
      <c r="L10" s="585"/>
      <c r="M10" s="585"/>
      <c r="N10" s="827"/>
    </row>
    <row r="11" spans="1:14">
      <c r="A11" s="917" t="s">
        <v>1313</v>
      </c>
      <c r="B11" s="342" t="s">
        <v>1314</v>
      </c>
      <c r="C11" s="343"/>
      <c r="D11" s="343"/>
      <c r="E11" s="918"/>
      <c r="G11" s="826"/>
      <c r="H11" s="584"/>
      <c r="I11" s="585"/>
      <c r="J11" s="585"/>
      <c r="K11" s="585"/>
      <c r="L11" s="585"/>
      <c r="M11" s="585"/>
      <c r="N11" s="827"/>
    </row>
    <row r="12" spans="1:14" ht="15.75">
      <c r="A12" s="917" t="s">
        <v>1315</v>
      </c>
      <c r="B12" s="342" t="s">
        <v>1316</v>
      </c>
      <c r="C12" s="343"/>
      <c r="D12" s="343"/>
      <c r="E12" s="918"/>
      <c r="G12" s="828" t="s">
        <v>915</v>
      </c>
      <c r="H12" s="1383" t="s">
        <v>1281</v>
      </c>
      <c r="I12" s="1383"/>
      <c r="J12" s="1383"/>
      <c r="K12" s="1383"/>
      <c r="L12" s="1383"/>
      <c r="M12" s="1383"/>
      <c r="N12" s="1384"/>
    </row>
    <row r="13" spans="1:14">
      <c r="A13" s="917" t="s">
        <v>1317</v>
      </c>
      <c r="B13" s="342" t="s">
        <v>1318</v>
      </c>
      <c r="C13" s="343"/>
      <c r="D13" s="343"/>
      <c r="E13" s="918"/>
      <c r="G13" s="829" t="s">
        <v>1221</v>
      </c>
      <c r="H13" s="587" t="s">
        <v>832</v>
      </c>
      <c r="I13" s="589">
        <f>SUM(I14:I20)</f>
        <v>0</v>
      </c>
      <c r="J13" s="589">
        <f>SUM(J14:J20)</f>
        <v>0</v>
      </c>
      <c r="K13" s="589">
        <f t="shared" ref="K13:K76" si="0">I13+J13</f>
        <v>0</v>
      </c>
      <c r="L13" s="589">
        <f>SUM(L14:L20)</f>
        <v>0</v>
      </c>
      <c r="M13" s="589">
        <f>SUM(M14:M20)</f>
        <v>0</v>
      </c>
      <c r="N13" s="830">
        <f>K13-L13</f>
        <v>0</v>
      </c>
    </row>
    <row r="14" spans="1:14" ht="15.75">
      <c r="A14" s="915" t="s">
        <v>1222</v>
      </c>
      <c r="B14" s="340" t="s">
        <v>1319</v>
      </c>
      <c r="C14" s="916">
        <f>SUM(C15:C16)</f>
        <v>0</v>
      </c>
      <c r="D14" s="916">
        <f>SUM(D15:D16)</f>
        <v>0</v>
      </c>
      <c r="E14" s="916">
        <f>SUM(E15:E16)</f>
        <v>0</v>
      </c>
      <c r="G14" s="840"/>
      <c r="H14" s="591" t="s">
        <v>1069</v>
      </c>
      <c r="I14" s="592">
        <v>0</v>
      </c>
      <c r="J14" s="592">
        <v>0</v>
      </c>
      <c r="K14" s="593">
        <f t="shared" si="0"/>
        <v>0</v>
      </c>
      <c r="L14" s="592">
        <v>0</v>
      </c>
      <c r="M14" s="592">
        <v>0</v>
      </c>
      <c r="N14" s="832">
        <f t="shared" ref="N14:N77" si="1">K14-L14</f>
        <v>0</v>
      </c>
    </row>
    <row r="15" spans="1:14" ht="15.75">
      <c r="A15" s="917" t="s">
        <v>1320</v>
      </c>
      <c r="B15" s="342" t="s">
        <v>1321</v>
      </c>
      <c r="C15" s="975"/>
      <c r="D15" s="976"/>
      <c r="E15" s="918"/>
      <c r="G15" s="841"/>
      <c r="H15" s="591" t="s">
        <v>1070</v>
      </c>
      <c r="I15" s="592">
        <v>0</v>
      </c>
      <c r="J15" s="592">
        <v>0</v>
      </c>
      <c r="K15" s="593">
        <f t="shared" si="0"/>
        <v>0</v>
      </c>
      <c r="L15" s="592">
        <v>0</v>
      </c>
      <c r="M15" s="592">
        <v>0</v>
      </c>
      <c r="N15" s="832">
        <f t="shared" si="1"/>
        <v>0</v>
      </c>
    </row>
    <row r="16" spans="1:14" ht="15.75">
      <c r="A16" s="917" t="s">
        <v>1322</v>
      </c>
      <c r="B16" s="342" t="s">
        <v>1323</v>
      </c>
      <c r="C16" s="977"/>
      <c r="D16" s="978"/>
      <c r="E16" s="918"/>
      <c r="G16" s="841"/>
      <c r="H16" s="591" t="s">
        <v>1071</v>
      </c>
      <c r="I16" s="592">
        <v>0</v>
      </c>
      <c r="J16" s="592">
        <v>0</v>
      </c>
      <c r="K16" s="593">
        <f t="shared" si="0"/>
        <v>0</v>
      </c>
      <c r="L16" s="592">
        <v>0</v>
      </c>
      <c r="M16" s="592">
        <v>0</v>
      </c>
      <c r="N16" s="832">
        <f t="shared" si="1"/>
        <v>0</v>
      </c>
    </row>
    <row r="17" spans="1:14" ht="15.75">
      <c r="A17" s="915" t="s">
        <v>1224</v>
      </c>
      <c r="B17" s="340" t="s">
        <v>1324</v>
      </c>
      <c r="C17" s="916">
        <f>SUM(C18:C19)</f>
        <v>0</v>
      </c>
      <c r="D17" s="916">
        <f>SUM(D18:D19)</f>
        <v>0</v>
      </c>
      <c r="E17" s="916">
        <f>SUM(E18:E19)</f>
        <v>0</v>
      </c>
      <c r="G17" s="841"/>
      <c r="H17" s="591" t="s">
        <v>1072</v>
      </c>
      <c r="I17" s="592">
        <v>0</v>
      </c>
      <c r="J17" s="592">
        <v>0</v>
      </c>
      <c r="K17" s="593">
        <f t="shared" si="0"/>
        <v>0</v>
      </c>
      <c r="L17" s="592">
        <v>0</v>
      </c>
      <c r="M17" s="592">
        <v>0</v>
      </c>
      <c r="N17" s="832">
        <f t="shared" si="1"/>
        <v>0</v>
      </c>
    </row>
    <row r="18" spans="1:14" ht="15.75">
      <c r="A18" s="919" t="s">
        <v>1325</v>
      </c>
      <c r="B18" s="920" t="s">
        <v>1326</v>
      </c>
      <c r="C18" s="921"/>
      <c r="D18" s="921"/>
      <c r="E18" s="922"/>
      <c r="G18" s="841"/>
      <c r="H18" s="591" t="s">
        <v>1073</v>
      </c>
      <c r="I18" s="592">
        <v>0</v>
      </c>
      <c r="J18" s="592">
        <v>0</v>
      </c>
      <c r="K18" s="593">
        <f t="shared" si="0"/>
        <v>0</v>
      </c>
      <c r="L18" s="592">
        <v>0</v>
      </c>
      <c r="M18" s="592">
        <v>0</v>
      </c>
      <c r="N18" s="832">
        <f t="shared" si="1"/>
        <v>0</v>
      </c>
    </row>
    <row r="19" spans="1:14" ht="29.25">
      <c r="A19" s="923" t="s">
        <v>1327</v>
      </c>
      <c r="B19" s="924" t="s">
        <v>1328</v>
      </c>
      <c r="C19" s="925"/>
      <c r="D19" s="925"/>
      <c r="E19" s="926"/>
      <c r="G19" s="841"/>
      <c r="H19" s="591" t="s">
        <v>1074</v>
      </c>
      <c r="I19" s="592">
        <v>0</v>
      </c>
      <c r="J19" s="592">
        <v>0</v>
      </c>
      <c r="K19" s="593">
        <f t="shared" si="0"/>
        <v>0</v>
      </c>
      <c r="L19" s="592">
        <v>0</v>
      </c>
      <c r="M19" s="592">
        <v>0</v>
      </c>
      <c r="N19" s="832">
        <f t="shared" si="1"/>
        <v>0</v>
      </c>
    </row>
    <row r="20" spans="1:14" ht="15.75">
      <c r="A20" s="927" t="s">
        <v>915</v>
      </c>
      <c r="B20" s="928" t="s">
        <v>1329</v>
      </c>
      <c r="C20" s="929">
        <f>C10-C14+C17</f>
        <v>0</v>
      </c>
      <c r="D20" s="929">
        <f>D10-D14+D17</f>
        <v>0</v>
      </c>
      <c r="E20" s="929">
        <f>E10-E14+E17</f>
        <v>0</v>
      </c>
      <c r="G20" s="842"/>
      <c r="H20" s="591" t="s">
        <v>1075</v>
      </c>
      <c r="I20" s="592">
        <v>0</v>
      </c>
      <c r="J20" s="592">
        <v>0</v>
      </c>
      <c r="K20" s="593">
        <f t="shared" si="0"/>
        <v>0</v>
      </c>
      <c r="L20" s="592">
        <v>0</v>
      </c>
      <c r="M20" s="592">
        <v>0</v>
      </c>
      <c r="N20" s="832">
        <f t="shared" si="1"/>
        <v>0</v>
      </c>
    </row>
    <row r="21" spans="1:14">
      <c r="A21" s="930"/>
      <c r="B21" s="931"/>
      <c r="C21" s="817"/>
      <c r="D21" s="817"/>
      <c r="E21" s="932"/>
      <c r="G21" s="829" t="s">
        <v>1222</v>
      </c>
      <c r="H21" s="587" t="s">
        <v>1282</v>
      </c>
      <c r="I21" s="589">
        <f>SUM(I22:I30)</f>
        <v>0</v>
      </c>
      <c r="J21" s="589">
        <f>SUM(J22:J30)</f>
        <v>0</v>
      </c>
      <c r="K21" s="589">
        <f t="shared" si="0"/>
        <v>0</v>
      </c>
      <c r="L21" s="589">
        <f>SUM(L22:L30)</f>
        <v>0</v>
      </c>
      <c r="M21" s="589">
        <f>SUM(M22:M30)</f>
        <v>0</v>
      </c>
      <c r="N21" s="830">
        <f>K21-L21</f>
        <v>0</v>
      </c>
    </row>
    <row r="22" spans="1:14" ht="31.5">
      <c r="A22" s="933" t="s">
        <v>925</v>
      </c>
      <c r="B22" s="928" t="s">
        <v>1330</v>
      </c>
      <c r="C22" s="929">
        <f>C20-C13</f>
        <v>0</v>
      </c>
      <c r="D22" s="929">
        <f>D20-D13</f>
        <v>0</v>
      </c>
      <c r="E22" s="929">
        <f>E20-E13</f>
        <v>0</v>
      </c>
      <c r="G22" s="835"/>
      <c r="H22" s="600" t="s">
        <v>1076</v>
      </c>
      <c r="I22" s="592">
        <v>0</v>
      </c>
      <c r="J22" s="592">
        <v>0</v>
      </c>
      <c r="K22" s="593">
        <f t="shared" si="0"/>
        <v>0</v>
      </c>
      <c r="L22" s="592">
        <v>0</v>
      </c>
      <c r="M22" s="592">
        <v>0</v>
      </c>
      <c r="N22" s="832">
        <f t="shared" si="1"/>
        <v>0</v>
      </c>
    </row>
    <row r="23" spans="1:14" ht="15.75">
      <c r="A23" s="930"/>
      <c r="B23" s="931"/>
      <c r="C23" s="817"/>
      <c r="D23" s="817"/>
      <c r="E23" s="932"/>
      <c r="G23" s="836"/>
      <c r="H23" s="591" t="s">
        <v>1077</v>
      </c>
      <c r="I23" s="592">
        <v>0</v>
      </c>
      <c r="J23" s="592">
        <v>0</v>
      </c>
      <c r="K23" s="593">
        <f t="shared" si="0"/>
        <v>0</v>
      </c>
      <c r="L23" s="592">
        <v>0</v>
      </c>
      <c r="M23" s="592">
        <v>0</v>
      </c>
      <c r="N23" s="832">
        <f t="shared" si="1"/>
        <v>0</v>
      </c>
    </row>
    <row r="24" spans="1:14" ht="32.25" thickBot="1">
      <c r="A24" s="934" t="s">
        <v>931</v>
      </c>
      <c r="B24" s="935" t="s">
        <v>1331</v>
      </c>
      <c r="C24" s="936">
        <f>C22-C17</f>
        <v>0</v>
      </c>
      <c r="D24" s="936">
        <f>D22-D17</f>
        <v>0</v>
      </c>
      <c r="E24" s="936">
        <f>E22-E17</f>
        <v>0</v>
      </c>
      <c r="G24" s="836"/>
      <c r="H24" s="600" t="s">
        <v>1078</v>
      </c>
      <c r="I24" s="592">
        <v>0</v>
      </c>
      <c r="J24" s="592">
        <v>0</v>
      </c>
      <c r="K24" s="593">
        <f t="shared" si="0"/>
        <v>0</v>
      </c>
      <c r="L24" s="592">
        <v>0</v>
      </c>
      <c r="M24" s="592">
        <v>0</v>
      </c>
      <c r="N24" s="832">
        <f t="shared" si="1"/>
        <v>0</v>
      </c>
    </row>
    <row r="25" spans="1:14" ht="16.5" thickBot="1">
      <c r="A25" s="937"/>
      <c r="B25" s="683"/>
      <c r="C25" s="817"/>
      <c r="D25" s="817"/>
      <c r="E25" s="817"/>
      <c r="G25" s="836"/>
      <c r="H25" s="600" t="s">
        <v>1079</v>
      </c>
      <c r="I25" s="592">
        <v>0</v>
      </c>
      <c r="J25" s="592">
        <v>0</v>
      </c>
      <c r="K25" s="593">
        <f t="shared" si="0"/>
        <v>0</v>
      </c>
      <c r="L25" s="592">
        <v>0</v>
      </c>
      <c r="M25" s="592">
        <v>0</v>
      </c>
      <c r="N25" s="832">
        <f t="shared" si="1"/>
        <v>0</v>
      </c>
    </row>
    <row r="26" spans="1:14" ht="15.75">
      <c r="A26" s="1350" t="s">
        <v>395</v>
      </c>
      <c r="B26" s="1351"/>
      <c r="C26" s="1392" t="s">
        <v>1127</v>
      </c>
      <c r="D26" s="1394" t="s">
        <v>911</v>
      </c>
      <c r="E26" s="1396" t="s">
        <v>1129</v>
      </c>
      <c r="G26" s="836"/>
      <c r="H26" s="600" t="s">
        <v>1080</v>
      </c>
      <c r="I26" s="592">
        <v>0</v>
      </c>
      <c r="J26" s="592">
        <v>0</v>
      </c>
      <c r="K26" s="593">
        <f t="shared" si="0"/>
        <v>0</v>
      </c>
      <c r="L26" s="592">
        <v>0</v>
      </c>
      <c r="M26" s="592">
        <v>0</v>
      </c>
      <c r="N26" s="832">
        <f t="shared" si="1"/>
        <v>0</v>
      </c>
    </row>
    <row r="27" spans="1:14" ht="15.75">
      <c r="A27" s="1352"/>
      <c r="B27" s="1199"/>
      <c r="C27" s="1398"/>
      <c r="D27" s="1395"/>
      <c r="E27" s="1399"/>
      <c r="G27" s="836"/>
      <c r="H27" s="600" t="s">
        <v>1081</v>
      </c>
      <c r="I27" s="592">
        <v>0</v>
      </c>
      <c r="J27" s="592">
        <v>0</v>
      </c>
      <c r="K27" s="593">
        <f t="shared" si="0"/>
        <v>0</v>
      </c>
      <c r="L27" s="592">
        <v>0</v>
      </c>
      <c r="M27" s="592">
        <v>0</v>
      </c>
      <c r="N27" s="832">
        <f t="shared" si="1"/>
        <v>0</v>
      </c>
    </row>
    <row r="28" spans="1:14" ht="31.5">
      <c r="A28" s="915" t="s">
        <v>1227</v>
      </c>
      <c r="B28" s="340" t="s">
        <v>1332</v>
      </c>
      <c r="C28" s="916">
        <f>SUM(C29:C30)</f>
        <v>0</v>
      </c>
      <c r="D28" s="916">
        <f>SUM(D29:D30)</f>
        <v>0</v>
      </c>
      <c r="E28" s="916">
        <f>SUM(E29:E30)</f>
        <v>0</v>
      </c>
      <c r="G28" s="836"/>
      <c r="H28" s="600" t="s">
        <v>1082</v>
      </c>
      <c r="I28" s="592">
        <v>0</v>
      </c>
      <c r="J28" s="592">
        <v>0</v>
      </c>
      <c r="K28" s="593">
        <f t="shared" si="0"/>
        <v>0</v>
      </c>
      <c r="L28" s="592">
        <v>0</v>
      </c>
      <c r="M28" s="592">
        <v>0</v>
      </c>
      <c r="N28" s="832">
        <f t="shared" si="1"/>
        <v>0</v>
      </c>
    </row>
    <row r="29" spans="1:14" ht="15.75">
      <c r="A29" s="919" t="s">
        <v>1333</v>
      </c>
      <c r="B29" s="920" t="s">
        <v>1334</v>
      </c>
      <c r="C29" s="921"/>
      <c r="D29" s="921"/>
      <c r="E29" s="922"/>
      <c r="G29" s="836"/>
      <c r="H29" s="600" t="s">
        <v>1083</v>
      </c>
      <c r="I29" s="592">
        <v>0</v>
      </c>
      <c r="J29" s="592">
        <v>0</v>
      </c>
      <c r="K29" s="593">
        <f t="shared" si="0"/>
        <v>0</v>
      </c>
      <c r="L29" s="592">
        <v>0</v>
      </c>
      <c r="M29" s="592">
        <v>0</v>
      </c>
      <c r="N29" s="832">
        <f t="shared" si="1"/>
        <v>0</v>
      </c>
    </row>
    <row r="30" spans="1:14" ht="15.75">
      <c r="A30" s="938" t="s">
        <v>1335</v>
      </c>
      <c r="B30" s="920" t="s">
        <v>1336</v>
      </c>
      <c r="C30" s="939"/>
      <c r="D30" s="939"/>
      <c r="E30" s="940"/>
      <c r="G30" s="837"/>
      <c r="H30" s="600" t="s">
        <v>1084</v>
      </c>
      <c r="I30" s="592">
        <v>0</v>
      </c>
      <c r="J30" s="592">
        <v>0</v>
      </c>
      <c r="K30" s="593">
        <f t="shared" si="0"/>
        <v>0</v>
      </c>
      <c r="L30" s="592">
        <v>0</v>
      </c>
      <c r="M30" s="592">
        <v>0</v>
      </c>
      <c r="N30" s="832">
        <f t="shared" si="1"/>
        <v>0</v>
      </c>
    </row>
    <row r="31" spans="1:14" ht="15.75" thickBot="1">
      <c r="A31" s="941" t="s">
        <v>935</v>
      </c>
      <c r="B31" s="942" t="s">
        <v>1337</v>
      </c>
      <c r="C31" s="936">
        <f>C24+C28</f>
        <v>0</v>
      </c>
      <c r="D31" s="936">
        <f>D24+D28</f>
        <v>0</v>
      </c>
      <c r="E31" s="936">
        <f>E24+E28</f>
        <v>0</v>
      </c>
      <c r="G31" s="829" t="s">
        <v>1224</v>
      </c>
      <c r="H31" s="1463" t="s">
        <v>835</v>
      </c>
      <c r="I31" s="589">
        <f>SUM(I32:I40)</f>
        <v>0</v>
      </c>
      <c r="J31" s="589">
        <f>SUM(J32:J40)</f>
        <v>0</v>
      </c>
      <c r="K31" s="589">
        <f t="shared" si="0"/>
        <v>0</v>
      </c>
      <c r="L31" s="589">
        <f>SUM(L32:L40)</f>
        <v>0</v>
      </c>
      <c r="M31" s="589">
        <f>SUM(M32:M40)</f>
        <v>0</v>
      </c>
      <c r="N31" s="830">
        <f>K31-L31</f>
        <v>0</v>
      </c>
    </row>
    <row r="32" spans="1:14" ht="16.5" thickBot="1">
      <c r="A32" s="943"/>
      <c r="B32" s="944"/>
      <c r="C32" s="945"/>
      <c r="D32" s="945"/>
      <c r="E32" s="945"/>
      <c r="G32" s="840"/>
      <c r="H32" s="600" t="s">
        <v>1085</v>
      </c>
      <c r="I32" s="592">
        <v>0</v>
      </c>
      <c r="J32" s="592">
        <v>0</v>
      </c>
      <c r="K32" s="593">
        <f t="shared" si="0"/>
        <v>0</v>
      </c>
      <c r="L32" s="592">
        <v>0</v>
      </c>
      <c r="M32" s="592">
        <v>0</v>
      </c>
      <c r="N32" s="832">
        <f t="shared" si="1"/>
        <v>0</v>
      </c>
    </row>
    <row r="33" spans="1:14" ht="15.75">
      <c r="A33" s="1350" t="s">
        <v>395</v>
      </c>
      <c r="B33" s="1351"/>
      <c r="C33" s="1392" t="s">
        <v>1310</v>
      </c>
      <c r="D33" s="1400" t="s">
        <v>911</v>
      </c>
      <c r="E33" s="1396" t="s">
        <v>1311</v>
      </c>
      <c r="G33" s="841"/>
      <c r="H33" s="600" t="s">
        <v>1086</v>
      </c>
      <c r="I33" s="592">
        <v>0</v>
      </c>
      <c r="J33" s="592">
        <v>0</v>
      </c>
      <c r="K33" s="593">
        <f t="shared" si="0"/>
        <v>0</v>
      </c>
      <c r="L33" s="592">
        <v>0</v>
      </c>
      <c r="M33" s="592">
        <v>0</v>
      </c>
      <c r="N33" s="832">
        <f t="shared" si="1"/>
        <v>0</v>
      </c>
    </row>
    <row r="34" spans="1:14" ht="31.5">
      <c r="A34" s="1352"/>
      <c r="B34" s="1199"/>
      <c r="C34" s="1393"/>
      <c r="D34" s="1395"/>
      <c r="E34" s="1397"/>
      <c r="G34" s="841"/>
      <c r="H34" s="600" t="s">
        <v>1087</v>
      </c>
      <c r="I34" s="592">
        <v>0</v>
      </c>
      <c r="J34" s="592">
        <v>0</v>
      </c>
      <c r="K34" s="593">
        <f t="shared" si="0"/>
        <v>0</v>
      </c>
      <c r="L34" s="592">
        <v>0</v>
      </c>
      <c r="M34" s="592">
        <v>0</v>
      </c>
      <c r="N34" s="832">
        <f t="shared" si="1"/>
        <v>0</v>
      </c>
    </row>
    <row r="35" spans="1:14" ht="15.75">
      <c r="A35" s="915" t="s">
        <v>1228</v>
      </c>
      <c r="B35" s="946" t="s">
        <v>1338</v>
      </c>
      <c r="C35" s="916">
        <f>SUM(C36:C37)</f>
        <v>0</v>
      </c>
      <c r="D35" s="916">
        <f>SUM(D36:D37)</f>
        <v>0</v>
      </c>
      <c r="E35" s="916">
        <f>SUM(E36:E37)</f>
        <v>0</v>
      </c>
      <c r="G35" s="841"/>
      <c r="H35" s="600" t="s">
        <v>1088</v>
      </c>
      <c r="I35" s="592">
        <v>0</v>
      </c>
      <c r="J35" s="592">
        <v>0</v>
      </c>
      <c r="K35" s="593">
        <f t="shared" si="0"/>
        <v>0</v>
      </c>
      <c r="L35" s="592">
        <v>0</v>
      </c>
      <c r="M35" s="592">
        <v>0</v>
      </c>
      <c r="N35" s="832">
        <f t="shared" si="1"/>
        <v>0</v>
      </c>
    </row>
    <row r="36" spans="1:14" ht="31.5">
      <c r="A36" s="917" t="s">
        <v>1339</v>
      </c>
      <c r="B36" s="342" t="s">
        <v>1340</v>
      </c>
      <c r="C36" s="343"/>
      <c r="D36" s="343"/>
      <c r="E36" s="918"/>
      <c r="G36" s="841"/>
      <c r="H36" s="600" t="s">
        <v>1089</v>
      </c>
      <c r="I36" s="592">
        <v>0</v>
      </c>
      <c r="J36" s="592">
        <v>0</v>
      </c>
      <c r="K36" s="593">
        <f t="shared" si="0"/>
        <v>0</v>
      </c>
      <c r="L36" s="592">
        <v>0</v>
      </c>
      <c r="M36" s="592">
        <v>0</v>
      </c>
      <c r="N36" s="832">
        <f t="shared" si="1"/>
        <v>0</v>
      </c>
    </row>
    <row r="37" spans="1:14" ht="29.25">
      <c r="A37" s="917" t="s">
        <v>1341</v>
      </c>
      <c r="B37" s="758" t="s">
        <v>1342</v>
      </c>
      <c r="C37" s="343"/>
      <c r="D37" s="343"/>
      <c r="E37" s="918"/>
      <c r="G37" s="841"/>
      <c r="H37" s="600" t="s">
        <v>1090</v>
      </c>
      <c r="I37" s="592">
        <v>0</v>
      </c>
      <c r="J37" s="592">
        <v>0</v>
      </c>
      <c r="K37" s="593">
        <f t="shared" si="0"/>
        <v>0</v>
      </c>
      <c r="L37" s="592">
        <v>0</v>
      </c>
      <c r="M37" s="592">
        <v>0</v>
      </c>
      <c r="N37" s="832">
        <f t="shared" si="1"/>
        <v>0</v>
      </c>
    </row>
    <row r="38" spans="1:14" ht="15.75">
      <c r="A38" s="915" t="s">
        <v>1229</v>
      </c>
      <c r="B38" s="340" t="s">
        <v>1343</v>
      </c>
      <c r="C38" s="916">
        <f>SUM(C39:C40)</f>
        <v>0</v>
      </c>
      <c r="D38" s="916">
        <f>SUM(D39:D40)</f>
        <v>0</v>
      </c>
      <c r="E38" s="916">
        <f>SUM(E39:E40)</f>
        <v>0</v>
      </c>
      <c r="G38" s="841"/>
      <c r="H38" s="591" t="s">
        <v>1091</v>
      </c>
      <c r="I38" s="592">
        <v>0</v>
      </c>
      <c r="J38" s="592">
        <v>0</v>
      </c>
      <c r="K38" s="593">
        <f t="shared" si="0"/>
        <v>0</v>
      </c>
      <c r="L38" s="592">
        <v>0</v>
      </c>
      <c r="M38" s="592">
        <v>0</v>
      </c>
      <c r="N38" s="832">
        <f t="shared" si="1"/>
        <v>0</v>
      </c>
    </row>
    <row r="39" spans="1:14" ht="15.75">
      <c r="A39" s="917" t="s">
        <v>1344</v>
      </c>
      <c r="B39" s="342" t="s">
        <v>1345</v>
      </c>
      <c r="C39" s="343"/>
      <c r="D39" s="343"/>
      <c r="E39" s="918"/>
      <c r="G39" s="841"/>
      <c r="H39" s="591" t="s">
        <v>1092</v>
      </c>
      <c r="I39" s="592">
        <v>0</v>
      </c>
      <c r="J39" s="592">
        <v>0</v>
      </c>
      <c r="K39" s="593">
        <f t="shared" si="0"/>
        <v>0</v>
      </c>
      <c r="L39" s="592">
        <v>0</v>
      </c>
      <c r="M39" s="592">
        <v>0</v>
      </c>
      <c r="N39" s="832">
        <f t="shared" si="1"/>
        <v>0</v>
      </c>
    </row>
    <row r="40" spans="1:14" ht="15.75">
      <c r="A40" s="917" t="s">
        <v>1346</v>
      </c>
      <c r="B40" s="342" t="s">
        <v>1347</v>
      </c>
      <c r="C40" s="343"/>
      <c r="D40" s="343"/>
      <c r="E40" s="918"/>
      <c r="G40" s="842"/>
      <c r="H40" s="591" t="s">
        <v>1093</v>
      </c>
      <c r="I40" s="592">
        <v>0</v>
      </c>
      <c r="J40" s="592">
        <v>0</v>
      </c>
      <c r="K40" s="593">
        <f t="shared" si="0"/>
        <v>0</v>
      </c>
      <c r="L40" s="592">
        <v>0</v>
      </c>
      <c r="M40" s="592">
        <v>0</v>
      </c>
      <c r="N40" s="832">
        <f t="shared" si="1"/>
        <v>0</v>
      </c>
    </row>
    <row r="41" spans="1:14">
      <c r="A41" s="927" t="s">
        <v>1317</v>
      </c>
      <c r="B41" s="928" t="s">
        <v>1318</v>
      </c>
      <c r="C41" s="929">
        <f>C35-C38</f>
        <v>0</v>
      </c>
      <c r="D41" s="929">
        <f>D35-D38</f>
        <v>0</v>
      </c>
      <c r="E41" s="929">
        <f>E35-E38</f>
        <v>0</v>
      </c>
      <c r="G41" s="829" t="s">
        <v>1226</v>
      </c>
      <c r="H41" s="587" t="s">
        <v>1283</v>
      </c>
      <c r="I41" s="589">
        <f>SUM(I42:I50)</f>
        <v>0</v>
      </c>
      <c r="J41" s="589">
        <f>SUM(J42:J50)</f>
        <v>0</v>
      </c>
      <c r="K41" s="589">
        <f t="shared" si="0"/>
        <v>0</v>
      </c>
      <c r="L41" s="589">
        <f>SUM(L42:L50)</f>
        <v>0</v>
      </c>
      <c r="M41" s="589">
        <f>SUM(M42:M50)</f>
        <v>0</v>
      </c>
      <c r="N41" s="830">
        <f>K41-L41</f>
        <v>0</v>
      </c>
    </row>
    <row r="42" spans="1:14" ht="16.5" thickBot="1">
      <c r="A42" s="943"/>
      <c r="B42" s="944"/>
      <c r="C42" s="945"/>
      <c r="D42" s="945"/>
      <c r="E42" s="945"/>
      <c r="G42" s="840"/>
      <c r="H42" s="591" t="s">
        <v>837</v>
      </c>
      <c r="I42" s="592">
        <v>0</v>
      </c>
      <c r="J42" s="592">
        <v>0</v>
      </c>
      <c r="K42" s="593">
        <f t="shared" si="0"/>
        <v>0</v>
      </c>
      <c r="L42" s="592">
        <v>0</v>
      </c>
      <c r="M42" s="592">
        <v>0</v>
      </c>
      <c r="N42" s="832">
        <f t="shared" si="1"/>
        <v>0</v>
      </c>
    </row>
    <row r="43" spans="1:14" ht="15.75">
      <c r="A43" s="1350" t="s">
        <v>395</v>
      </c>
      <c r="B43" s="1351"/>
      <c r="C43" s="1392" t="s">
        <v>1310</v>
      </c>
      <c r="D43" s="1394" t="s">
        <v>911</v>
      </c>
      <c r="E43" s="1396" t="s">
        <v>1311</v>
      </c>
      <c r="G43" s="841"/>
      <c r="H43" s="591" t="s">
        <v>1095</v>
      </c>
      <c r="I43" s="592">
        <v>0</v>
      </c>
      <c r="J43" s="592">
        <v>0</v>
      </c>
      <c r="K43" s="593">
        <f t="shared" si="0"/>
        <v>0</v>
      </c>
      <c r="L43" s="592">
        <v>0</v>
      </c>
      <c r="M43" s="592">
        <v>0</v>
      </c>
      <c r="N43" s="832">
        <f t="shared" si="1"/>
        <v>0</v>
      </c>
    </row>
    <row r="44" spans="1:14" ht="15.75">
      <c r="A44" s="1352"/>
      <c r="B44" s="1199"/>
      <c r="C44" s="1393"/>
      <c r="D44" s="1395"/>
      <c r="E44" s="1397"/>
      <c r="G44" s="841"/>
      <c r="H44" s="591" t="s">
        <v>967</v>
      </c>
      <c r="I44" s="592">
        <v>0</v>
      </c>
      <c r="J44" s="592">
        <v>0</v>
      </c>
      <c r="K44" s="593">
        <f t="shared" si="0"/>
        <v>0</v>
      </c>
      <c r="L44" s="592">
        <v>0</v>
      </c>
      <c r="M44" s="592">
        <v>0</v>
      </c>
      <c r="N44" s="832">
        <f t="shared" si="1"/>
        <v>0</v>
      </c>
    </row>
    <row r="45" spans="1:14" ht="15.75">
      <c r="A45" s="914"/>
      <c r="B45" s="337"/>
      <c r="C45" s="947"/>
      <c r="D45" s="947"/>
      <c r="E45" s="948"/>
      <c r="G45" s="841"/>
      <c r="H45" s="591" t="s">
        <v>843</v>
      </c>
      <c r="I45" s="592">
        <v>0</v>
      </c>
      <c r="J45" s="592">
        <v>0</v>
      </c>
      <c r="K45" s="593">
        <f t="shared" si="0"/>
        <v>0</v>
      </c>
      <c r="L45" s="592">
        <v>0</v>
      </c>
      <c r="M45" s="592">
        <v>0</v>
      </c>
      <c r="N45" s="832">
        <f t="shared" si="1"/>
        <v>0</v>
      </c>
    </row>
    <row r="46" spans="1:14" ht="15.75">
      <c r="A46" s="949" t="s">
        <v>1313</v>
      </c>
      <c r="B46" s="946" t="s">
        <v>1314</v>
      </c>
      <c r="C46" s="950">
        <f>C11</f>
        <v>0</v>
      </c>
      <c r="D46" s="950">
        <f>D11</f>
        <v>0</v>
      </c>
      <c r="E46" s="950">
        <f>E11</f>
        <v>0</v>
      </c>
      <c r="G46" s="841"/>
      <c r="H46" s="591" t="s">
        <v>845</v>
      </c>
      <c r="I46" s="592">
        <v>0</v>
      </c>
      <c r="J46" s="592">
        <v>0</v>
      </c>
      <c r="K46" s="593">
        <f t="shared" si="0"/>
        <v>0</v>
      </c>
      <c r="L46" s="592">
        <v>0</v>
      </c>
      <c r="M46" s="592">
        <v>0</v>
      </c>
      <c r="N46" s="832">
        <f t="shared" si="1"/>
        <v>0</v>
      </c>
    </row>
    <row r="47" spans="1:14" ht="15.75">
      <c r="A47" s="914"/>
      <c r="B47" s="337"/>
      <c r="C47" s="951"/>
      <c r="D47" s="951"/>
      <c r="E47" s="952"/>
      <c r="G47" s="841"/>
      <c r="H47" s="591" t="s">
        <v>1284</v>
      </c>
      <c r="I47" s="592">
        <v>0</v>
      </c>
      <c r="J47" s="592">
        <v>0</v>
      </c>
      <c r="K47" s="593">
        <f t="shared" si="0"/>
        <v>0</v>
      </c>
      <c r="L47" s="592">
        <v>0</v>
      </c>
      <c r="M47" s="592">
        <v>0</v>
      </c>
      <c r="N47" s="832">
        <f t="shared" si="1"/>
        <v>0</v>
      </c>
    </row>
    <row r="48" spans="1:14" ht="30">
      <c r="A48" s="953" t="s">
        <v>1348</v>
      </c>
      <c r="B48" s="747" t="s">
        <v>1349</v>
      </c>
      <c r="C48" s="950">
        <f>SUM(C49:C50)</f>
        <v>0</v>
      </c>
      <c r="D48" s="950">
        <f>SUM(D49:D50)</f>
        <v>0</v>
      </c>
      <c r="E48" s="950">
        <f>SUM(E49:E50)</f>
        <v>0</v>
      </c>
      <c r="G48" s="841"/>
      <c r="H48" s="591" t="s">
        <v>847</v>
      </c>
      <c r="I48" s="592">
        <v>0</v>
      </c>
      <c r="J48" s="592">
        <v>0</v>
      </c>
      <c r="K48" s="593">
        <f t="shared" si="0"/>
        <v>0</v>
      </c>
      <c r="L48" s="592">
        <v>0</v>
      </c>
      <c r="M48" s="592">
        <v>0</v>
      </c>
      <c r="N48" s="832">
        <f t="shared" si="1"/>
        <v>0</v>
      </c>
    </row>
    <row r="49" spans="1:14" ht="15.75">
      <c r="A49" s="917" t="s">
        <v>1339</v>
      </c>
      <c r="B49" s="342" t="s">
        <v>1340</v>
      </c>
      <c r="C49" s="954">
        <f>C36</f>
        <v>0</v>
      </c>
      <c r="D49" s="954">
        <f>D36</f>
        <v>0</v>
      </c>
      <c r="E49" s="954">
        <f>E36</f>
        <v>0</v>
      </c>
      <c r="G49" s="841"/>
      <c r="H49" s="591" t="s">
        <v>849</v>
      </c>
      <c r="I49" s="592">
        <v>0</v>
      </c>
      <c r="J49" s="592">
        <v>0</v>
      </c>
      <c r="K49" s="593">
        <f t="shared" si="0"/>
        <v>0</v>
      </c>
      <c r="L49" s="592">
        <v>0</v>
      </c>
      <c r="M49" s="592">
        <v>0</v>
      </c>
      <c r="N49" s="832">
        <f t="shared" si="1"/>
        <v>0</v>
      </c>
    </row>
    <row r="50" spans="1:14" ht="15.75">
      <c r="A50" s="917" t="s">
        <v>1344</v>
      </c>
      <c r="B50" s="342" t="s">
        <v>1347</v>
      </c>
      <c r="C50" s="954">
        <f>C39</f>
        <v>0</v>
      </c>
      <c r="D50" s="954">
        <f>D39</f>
        <v>0</v>
      </c>
      <c r="E50" s="954">
        <f>E39</f>
        <v>0</v>
      </c>
      <c r="G50" s="842"/>
      <c r="H50" s="591" t="s">
        <v>850</v>
      </c>
      <c r="I50" s="592">
        <v>0</v>
      </c>
      <c r="J50" s="592">
        <v>0</v>
      </c>
      <c r="K50" s="593">
        <f t="shared" si="0"/>
        <v>0</v>
      </c>
      <c r="L50" s="592">
        <v>0</v>
      </c>
      <c r="M50" s="592">
        <v>0</v>
      </c>
      <c r="N50" s="832">
        <f t="shared" si="1"/>
        <v>0</v>
      </c>
    </row>
    <row r="51" spans="1:14" ht="34.5">
      <c r="A51" s="955"/>
      <c r="B51" s="885"/>
      <c r="C51" s="956"/>
      <c r="D51" s="957"/>
      <c r="E51" s="958"/>
      <c r="G51" s="829" t="s">
        <v>1227</v>
      </c>
      <c r="H51" s="603" t="s">
        <v>1285</v>
      </c>
      <c r="I51" s="589">
        <f>SUM(I52:I60)</f>
        <v>0</v>
      </c>
      <c r="J51" s="589">
        <f>SUM(J52:J60)</f>
        <v>0</v>
      </c>
      <c r="K51" s="589">
        <f t="shared" si="0"/>
        <v>0</v>
      </c>
      <c r="L51" s="589">
        <f>SUM(L52:L60)</f>
        <v>0</v>
      </c>
      <c r="M51" s="589">
        <f>SUM(M52:M60)</f>
        <v>0</v>
      </c>
      <c r="N51" s="830">
        <f>K51-L51</f>
        <v>0</v>
      </c>
    </row>
    <row r="52" spans="1:14" ht="34.5">
      <c r="A52" s="955"/>
      <c r="B52" s="885"/>
      <c r="C52" s="956"/>
      <c r="D52" s="957"/>
      <c r="E52" s="958"/>
      <c r="G52" s="840"/>
      <c r="H52" s="604" t="s">
        <v>1097</v>
      </c>
      <c r="I52" s="592">
        <v>0</v>
      </c>
      <c r="J52" s="592">
        <v>0</v>
      </c>
      <c r="K52" s="593">
        <f t="shared" si="0"/>
        <v>0</v>
      </c>
      <c r="L52" s="592">
        <v>0</v>
      </c>
      <c r="M52" s="592">
        <v>0</v>
      </c>
      <c r="N52" s="832">
        <f t="shared" si="1"/>
        <v>0</v>
      </c>
    </row>
    <row r="53" spans="1:14" ht="15.75">
      <c r="A53" s="953" t="s">
        <v>1320</v>
      </c>
      <c r="B53" s="959" t="s">
        <v>1350</v>
      </c>
      <c r="C53" s="950">
        <f>C15</f>
        <v>0</v>
      </c>
      <c r="D53" s="950">
        <f>D15</f>
        <v>0</v>
      </c>
      <c r="E53" s="950">
        <f>E15</f>
        <v>0</v>
      </c>
      <c r="G53" s="841"/>
      <c r="H53" s="604" t="s">
        <v>1098</v>
      </c>
      <c r="I53" s="592">
        <v>0</v>
      </c>
      <c r="J53" s="592">
        <v>0</v>
      </c>
      <c r="K53" s="593">
        <f t="shared" si="0"/>
        <v>0</v>
      </c>
      <c r="L53" s="592">
        <v>0</v>
      </c>
      <c r="M53" s="592">
        <v>0</v>
      </c>
      <c r="N53" s="832">
        <f t="shared" si="1"/>
        <v>0</v>
      </c>
    </row>
    <row r="54" spans="1:14" ht="15.75">
      <c r="A54" s="960" t="s">
        <v>1325</v>
      </c>
      <c r="B54" s="961" t="s">
        <v>1351</v>
      </c>
      <c r="C54" s="950">
        <f>C18</f>
        <v>0</v>
      </c>
      <c r="D54" s="950">
        <f>D18</f>
        <v>0</v>
      </c>
      <c r="E54" s="950">
        <f>E18</f>
        <v>0</v>
      </c>
      <c r="G54" s="841"/>
      <c r="H54" s="604" t="s">
        <v>1099</v>
      </c>
      <c r="I54" s="592">
        <v>0</v>
      </c>
      <c r="J54" s="592">
        <v>0</v>
      </c>
      <c r="K54" s="593">
        <f t="shared" si="0"/>
        <v>0</v>
      </c>
      <c r="L54" s="592">
        <v>0</v>
      </c>
      <c r="M54" s="592">
        <v>0</v>
      </c>
      <c r="N54" s="832">
        <f t="shared" si="1"/>
        <v>0</v>
      </c>
    </row>
    <row r="55" spans="1:14" ht="15.75">
      <c r="A55" s="930"/>
      <c r="B55" s="931"/>
      <c r="C55" s="817"/>
      <c r="D55" s="817"/>
      <c r="E55" s="932"/>
      <c r="G55" s="841"/>
      <c r="H55" s="604" t="s">
        <v>1100</v>
      </c>
      <c r="I55" s="592">
        <v>0</v>
      </c>
      <c r="J55" s="592">
        <v>0</v>
      </c>
      <c r="K55" s="593">
        <f t="shared" si="0"/>
        <v>0</v>
      </c>
      <c r="L55" s="592">
        <v>0</v>
      </c>
      <c r="M55" s="592">
        <v>0</v>
      </c>
      <c r="N55" s="832">
        <f t="shared" si="1"/>
        <v>0</v>
      </c>
    </row>
    <row r="56" spans="1:14" ht="15.75">
      <c r="A56" s="933" t="s">
        <v>940</v>
      </c>
      <c r="B56" s="928" t="s">
        <v>1352</v>
      </c>
      <c r="C56" s="929">
        <f>C46+C48-C53+C54</f>
        <v>0</v>
      </c>
      <c r="D56" s="929">
        <f>D46+D48-D53+D54</f>
        <v>0</v>
      </c>
      <c r="E56" s="929">
        <f>E46+E48-E53+E54</f>
        <v>0</v>
      </c>
      <c r="G56" s="841"/>
      <c r="H56" s="604" t="s">
        <v>1101</v>
      </c>
      <c r="I56" s="592">
        <v>0</v>
      </c>
      <c r="J56" s="592">
        <v>0</v>
      </c>
      <c r="K56" s="593">
        <f t="shared" si="0"/>
        <v>0</v>
      </c>
      <c r="L56" s="592">
        <v>0</v>
      </c>
      <c r="M56" s="592">
        <v>0</v>
      </c>
      <c r="N56" s="832">
        <f t="shared" si="1"/>
        <v>0</v>
      </c>
    </row>
    <row r="57" spans="1:14" ht="15.75">
      <c r="A57" s="930"/>
      <c r="B57" s="931"/>
      <c r="C57" s="817"/>
      <c r="D57" s="817"/>
      <c r="E57" s="932"/>
      <c r="G57" s="841"/>
      <c r="H57" s="604" t="s">
        <v>1102</v>
      </c>
      <c r="I57" s="592">
        <v>0</v>
      </c>
      <c r="J57" s="592">
        <v>0</v>
      </c>
      <c r="K57" s="593">
        <f t="shared" si="0"/>
        <v>0</v>
      </c>
      <c r="L57" s="592">
        <v>0</v>
      </c>
      <c r="M57" s="592">
        <v>0</v>
      </c>
      <c r="N57" s="832">
        <f t="shared" si="1"/>
        <v>0</v>
      </c>
    </row>
    <row r="58" spans="1:14" ht="30.75" thickBot="1">
      <c r="A58" s="934" t="s">
        <v>943</v>
      </c>
      <c r="B58" s="935" t="s">
        <v>1353</v>
      </c>
      <c r="C58" s="936">
        <f>C56-C48</f>
        <v>0</v>
      </c>
      <c r="D58" s="936">
        <f>D56-D48</f>
        <v>0</v>
      </c>
      <c r="E58" s="936">
        <f>E56-E48</f>
        <v>0</v>
      </c>
      <c r="G58" s="841"/>
      <c r="H58" s="604" t="s">
        <v>1103</v>
      </c>
      <c r="I58" s="592">
        <v>0</v>
      </c>
      <c r="J58" s="592">
        <v>0</v>
      </c>
      <c r="K58" s="593">
        <f t="shared" si="0"/>
        <v>0</v>
      </c>
      <c r="L58" s="592">
        <v>0</v>
      </c>
      <c r="M58" s="592">
        <v>0</v>
      </c>
      <c r="N58" s="832">
        <f t="shared" si="1"/>
        <v>0</v>
      </c>
    </row>
    <row r="59" spans="1:14" ht="16.5" thickBot="1">
      <c r="A59" s="943"/>
      <c r="B59" s="944"/>
      <c r="C59" s="945"/>
      <c r="D59" s="945"/>
      <c r="E59" s="945"/>
      <c r="G59" s="841"/>
      <c r="H59" s="604" t="s">
        <v>1104</v>
      </c>
      <c r="I59" s="592">
        <v>0</v>
      </c>
      <c r="J59" s="592">
        <v>0</v>
      </c>
      <c r="K59" s="593">
        <f t="shared" si="0"/>
        <v>0</v>
      </c>
      <c r="L59" s="592">
        <v>0</v>
      </c>
      <c r="M59" s="592">
        <v>0</v>
      </c>
      <c r="N59" s="832">
        <f t="shared" si="1"/>
        <v>0</v>
      </c>
    </row>
    <row r="60" spans="1:14" ht="15.75">
      <c r="A60" s="1350" t="s">
        <v>395</v>
      </c>
      <c r="B60" s="1351"/>
      <c r="C60" s="1392" t="s">
        <v>1310</v>
      </c>
      <c r="D60" s="1394" t="s">
        <v>911</v>
      </c>
      <c r="E60" s="1396" t="s">
        <v>1311</v>
      </c>
      <c r="G60" s="842"/>
      <c r="H60" s="604" t="s">
        <v>1030</v>
      </c>
      <c r="I60" s="592">
        <v>0</v>
      </c>
      <c r="J60" s="592">
        <v>0</v>
      </c>
      <c r="K60" s="593">
        <f t="shared" si="0"/>
        <v>0</v>
      </c>
      <c r="L60" s="592">
        <v>0</v>
      </c>
      <c r="M60" s="592">
        <v>0</v>
      </c>
      <c r="N60" s="832">
        <f t="shared" si="1"/>
        <v>0</v>
      </c>
    </row>
    <row r="61" spans="1:14">
      <c r="A61" s="1352"/>
      <c r="B61" s="1199"/>
      <c r="C61" s="1393"/>
      <c r="D61" s="1395"/>
      <c r="E61" s="1397"/>
      <c r="G61" s="838" t="s">
        <v>1228</v>
      </c>
      <c r="H61" s="606" t="s">
        <v>1286</v>
      </c>
      <c r="I61" s="589">
        <f>SUM(I62:I64)</f>
        <v>0</v>
      </c>
      <c r="J61" s="589">
        <f>SUM(J62:J64)</f>
        <v>0</v>
      </c>
      <c r="K61" s="589">
        <f t="shared" si="0"/>
        <v>0</v>
      </c>
      <c r="L61" s="589">
        <f>SUM(L62:L64)</f>
        <v>0</v>
      </c>
      <c r="M61" s="589">
        <f>SUM(M62:M64)</f>
        <v>0</v>
      </c>
      <c r="N61" s="830">
        <f t="shared" si="1"/>
        <v>0</v>
      </c>
    </row>
    <row r="62" spans="1:14" ht="15.75">
      <c r="A62" s="914"/>
      <c r="B62" s="337"/>
      <c r="C62" s="947"/>
      <c r="D62" s="947"/>
      <c r="E62" s="948"/>
      <c r="G62" s="840"/>
      <c r="H62" s="607" t="s">
        <v>1105</v>
      </c>
      <c r="I62" s="592">
        <v>0</v>
      </c>
      <c r="J62" s="592">
        <v>0</v>
      </c>
      <c r="K62" s="593">
        <f t="shared" si="0"/>
        <v>0</v>
      </c>
      <c r="L62" s="592">
        <v>0</v>
      </c>
      <c r="M62" s="592">
        <v>0</v>
      </c>
      <c r="N62" s="832">
        <f t="shared" si="1"/>
        <v>0</v>
      </c>
    </row>
    <row r="63" spans="1:14" ht="15.75">
      <c r="A63" s="962" t="s">
        <v>1315</v>
      </c>
      <c r="B63" s="946" t="s">
        <v>1316</v>
      </c>
      <c r="C63" s="950">
        <f>C12</f>
        <v>0</v>
      </c>
      <c r="D63" s="950">
        <f>D12</f>
        <v>0</v>
      </c>
      <c r="E63" s="950">
        <f>E12</f>
        <v>0</v>
      </c>
      <c r="G63" s="841"/>
      <c r="H63" s="607" t="s">
        <v>1106</v>
      </c>
      <c r="I63" s="592">
        <v>0</v>
      </c>
      <c r="J63" s="592">
        <v>0</v>
      </c>
      <c r="K63" s="593">
        <f t="shared" si="0"/>
        <v>0</v>
      </c>
      <c r="L63" s="592">
        <v>0</v>
      </c>
      <c r="M63" s="592">
        <v>0</v>
      </c>
      <c r="N63" s="832">
        <f t="shared" si="1"/>
        <v>0</v>
      </c>
    </row>
    <row r="64" spans="1:14" ht="15.75">
      <c r="A64" s="914"/>
      <c r="B64" s="337"/>
      <c r="C64" s="951"/>
      <c r="D64" s="951"/>
      <c r="E64" s="952"/>
      <c r="G64" s="841"/>
      <c r="H64" s="607" t="s">
        <v>1107</v>
      </c>
      <c r="I64" s="592">
        <v>0</v>
      </c>
      <c r="J64" s="592">
        <v>0</v>
      </c>
      <c r="K64" s="593">
        <f t="shared" si="0"/>
        <v>0</v>
      </c>
      <c r="L64" s="592">
        <v>0</v>
      </c>
      <c r="M64" s="592">
        <v>0</v>
      </c>
      <c r="N64" s="832">
        <f t="shared" si="1"/>
        <v>0</v>
      </c>
    </row>
    <row r="65" spans="1:14" ht="30">
      <c r="A65" s="915" t="s">
        <v>1354</v>
      </c>
      <c r="B65" s="747" t="s">
        <v>1355</v>
      </c>
      <c r="C65" s="950">
        <f>SUM(C66:C67)</f>
        <v>0</v>
      </c>
      <c r="D65" s="950">
        <f>SUM(D66:D67)</f>
        <v>0</v>
      </c>
      <c r="E65" s="950">
        <f>SUM(E66:E67)</f>
        <v>0</v>
      </c>
      <c r="G65" s="839" t="s">
        <v>1229</v>
      </c>
      <c r="H65" s="603" t="s">
        <v>1287</v>
      </c>
      <c r="I65" s="589">
        <f>SUM(I66:I72)</f>
        <v>0</v>
      </c>
      <c r="J65" s="589">
        <f>SUM(J66:J72)</f>
        <v>0</v>
      </c>
      <c r="K65" s="589">
        <f t="shared" si="0"/>
        <v>0</v>
      </c>
      <c r="L65" s="589">
        <f>SUM(L66:L72)</f>
        <v>0</v>
      </c>
      <c r="M65" s="589">
        <f>SUM(M66:M72)</f>
        <v>0</v>
      </c>
      <c r="N65" s="830">
        <f t="shared" si="1"/>
        <v>0</v>
      </c>
    </row>
    <row r="66" spans="1:14" ht="15.75">
      <c r="A66" s="917" t="s">
        <v>1341</v>
      </c>
      <c r="B66" s="342" t="s">
        <v>1356</v>
      </c>
      <c r="C66" s="954">
        <f>C37</f>
        <v>0</v>
      </c>
      <c r="D66" s="954">
        <f>D37</f>
        <v>0</v>
      </c>
      <c r="E66" s="954">
        <f>E37</f>
        <v>0</v>
      </c>
      <c r="G66" s="841"/>
      <c r="H66" s="591" t="s">
        <v>1109</v>
      </c>
      <c r="I66" s="592">
        <v>0</v>
      </c>
      <c r="J66" s="592">
        <v>0</v>
      </c>
      <c r="K66" s="593">
        <f t="shared" si="0"/>
        <v>0</v>
      </c>
      <c r="L66" s="592">
        <v>0</v>
      </c>
      <c r="M66" s="592">
        <v>0</v>
      </c>
      <c r="N66" s="832">
        <f t="shared" si="1"/>
        <v>0</v>
      </c>
    </row>
    <row r="67" spans="1:14" ht="15.75">
      <c r="A67" s="917" t="s">
        <v>1346</v>
      </c>
      <c r="B67" s="342" t="s">
        <v>1347</v>
      </c>
      <c r="C67" s="954">
        <f>C40</f>
        <v>0</v>
      </c>
      <c r="D67" s="954">
        <f>D40</f>
        <v>0</v>
      </c>
      <c r="E67" s="954">
        <f>E40</f>
        <v>0</v>
      </c>
      <c r="G67" s="841"/>
      <c r="H67" s="591" t="s">
        <v>1110</v>
      </c>
      <c r="I67" s="592">
        <v>0</v>
      </c>
      <c r="J67" s="592">
        <v>0</v>
      </c>
      <c r="K67" s="593">
        <f t="shared" si="0"/>
        <v>0</v>
      </c>
      <c r="L67" s="592">
        <v>0</v>
      </c>
      <c r="M67" s="592">
        <v>0</v>
      </c>
      <c r="N67" s="832">
        <f t="shared" si="1"/>
        <v>0</v>
      </c>
    </row>
    <row r="68" spans="1:14" ht="34.5">
      <c r="A68" s="955"/>
      <c r="B68" s="885"/>
      <c r="C68" s="956"/>
      <c r="D68" s="957"/>
      <c r="E68" s="958"/>
      <c r="G68" s="841"/>
      <c r="H68" s="591" t="s">
        <v>1111</v>
      </c>
      <c r="I68" s="592">
        <v>0</v>
      </c>
      <c r="J68" s="592">
        <v>0</v>
      </c>
      <c r="K68" s="593">
        <f t="shared" si="0"/>
        <v>0</v>
      </c>
      <c r="L68" s="592">
        <v>0</v>
      </c>
      <c r="M68" s="592">
        <v>0</v>
      </c>
      <c r="N68" s="832">
        <f t="shared" si="1"/>
        <v>0</v>
      </c>
    </row>
    <row r="69" spans="1:14" ht="34.5">
      <c r="A69" s="955"/>
      <c r="B69" s="885"/>
      <c r="C69" s="956"/>
      <c r="D69" s="957"/>
      <c r="E69" s="958"/>
      <c r="G69" s="841"/>
      <c r="H69" s="591" t="s">
        <v>1112</v>
      </c>
      <c r="I69" s="592">
        <v>0</v>
      </c>
      <c r="J69" s="592">
        <v>0</v>
      </c>
      <c r="K69" s="593">
        <f t="shared" si="0"/>
        <v>0</v>
      </c>
      <c r="L69" s="592">
        <v>0</v>
      </c>
      <c r="M69" s="592">
        <v>0</v>
      </c>
      <c r="N69" s="832">
        <f t="shared" si="1"/>
        <v>0</v>
      </c>
    </row>
    <row r="70" spans="1:14" ht="15.75">
      <c r="A70" s="915" t="s">
        <v>1322</v>
      </c>
      <c r="B70" s="959" t="s">
        <v>1357</v>
      </c>
      <c r="C70" s="950">
        <f>C16</f>
        <v>0</v>
      </c>
      <c r="D70" s="950">
        <f>D16</f>
        <v>0</v>
      </c>
      <c r="E70" s="950">
        <f>E16</f>
        <v>0</v>
      </c>
      <c r="G70" s="841"/>
      <c r="H70" s="591" t="s">
        <v>1113</v>
      </c>
      <c r="I70" s="592">
        <v>0</v>
      </c>
      <c r="J70" s="592">
        <v>0</v>
      </c>
      <c r="K70" s="593">
        <f t="shared" si="0"/>
        <v>0</v>
      </c>
      <c r="L70" s="592">
        <v>0</v>
      </c>
      <c r="M70" s="592">
        <v>0</v>
      </c>
      <c r="N70" s="832">
        <f t="shared" si="1"/>
        <v>0</v>
      </c>
    </row>
    <row r="71" spans="1:14" ht="30">
      <c r="A71" s="339" t="s">
        <v>1327</v>
      </c>
      <c r="B71" s="750" t="s">
        <v>1358</v>
      </c>
      <c r="C71" s="950">
        <f>C19</f>
        <v>0</v>
      </c>
      <c r="D71" s="950">
        <f>D19</f>
        <v>0</v>
      </c>
      <c r="E71" s="950">
        <f>E19</f>
        <v>0</v>
      </c>
      <c r="G71" s="841"/>
      <c r="H71" s="591" t="s">
        <v>1114</v>
      </c>
      <c r="I71" s="592">
        <v>0</v>
      </c>
      <c r="J71" s="592">
        <v>0</v>
      </c>
      <c r="K71" s="593">
        <f t="shared" si="0"/>
        <v>0</v>
      </c>
      <c r="L71" s="592">
        <v>0</v>
      </c>
      <c r="M71" s="592">
        <v>0</v>
      </c>
      <c r="N71" s="832">
        <f t="shared" si="1"/>
        <v>0</v>
      </c>
    </row>
    <row r="72" spans="1:14" ht="31.5">
      <c r="A72" s="930"/>
      <c r="B72" s="931"/>
      <c r="C72" s="817"/>
      <c r="D72" s="817"/>
      <c r="E72" s="932"/>
      <c r="G72" s="842"/>
      <c r="H72" s="600" t="s">
        <v>1115</v>
      </c>
      <c r="I72" s="592">
        <v>0</v>
      </c>
      <c r="J72" s="592">
        <v>0</v>
      </c>
      <c r="K72" s="593">
        <f t="shared" si="0"/>
        <v>0</v>
      </c>
      <c r="L72" s="592">
        <v>0</v>
      </c>
      <c r="M72" s="592">
        <v>0</v>
      </c>
      <c r="N72" s="832">
        <f t="shared" si="1"/>
        <v>0</v>
      </c>
    </row>
    <row r="73" spans="1:14" ht="15.75">
      <c r="A73" s="927" t="s">
        <v>948</v>
      </c>
      <c r="B73" s="928" t="s">
        <v>1359</v>
      </c>
      <c r="C73" s="929">
        <f>C63+C65-C70+C71</f>
        <v>0</v>
      </c>
      <c r="D73" s="929">
        <f>D63+D65-D70+D71</f>
        <v>0</v>
      </c>
      <c r="E73" s="929">
        <f>E63+E65-E70+E71</f>
        <v>0</v>
      </c>
      <c r="G73" s="839" t="s">
        <v>1231</v>
      </c>
      <c r="H73" s="603" t="s">
        <v>1288</v>
      </c>
      <c r="I73" s="589">
        <f>SUM(I74:I76)</f>
        <v>0</v>
      </c>
      <c r="J73" s="589">
        <f>SUM(J74:J76)</f>
        <v>0</v>
      </c>
      <c r="K73" s="593">
        <f t="shared" si="0"/>
        <v>0</v>
      </c>
      <c r="L73" s="589">
        <f>SUM(L74:L76)</f>
        <v>0</v>
      </c>
      <c r="M73" s="589">
        <f>SUM(M74:M76)</f>
        <v>0</v>
      </c>
      <c r="N73" s="832">
        <f t="shared" si="1"/>
        <v>0</v>
      </c>
    </row>
    <row r="74" spans="1:14" ht="15.75">
      <c r="A74" s="930"/>
      <c r="B74" s="931"/>
      <c r="C74" s="817"/>
      <c r="D74" s="817"/>
      <c r="E74" s="932"/>
      <c r="G74" s="1385"/>
      <c r="H74" s="591" t="s">
        <v>961</v>
      </c>
      <c r="I74" s="592">
        <v>0</v>
      </c>
      <c r="J74" s="592">
        <v>0</v>
      </c>
      <c r="K74" s="593">
        <f t="shared" si="0"/>
        <v>0</v>
      </c>
      <c r="L74" s="592">
        <v>0</v>
      </c>
      <c r="M74" s="592">
        <v>0</v>
      </c>
      <c r="N74" s="832">
        <f t="shared" si="1"/>
        <v>0</v>
      </c>
    </row>
    <row r="75" spans="1:14" ht="30.75" thickBot="1">
      <c r="A75" s="963" t="s">
        <v>959</v>
      </c>
      <c r="B75" s="935" t="s">
        <v>1360</v>
      </c>
      <c r="C75" s="936">
        <f>C73-C65</f>
        <v>0</v>
      </c>
      <c r="D75" s="936">
        <f>D73-D65</f>
        <v>0</v>
      </c>
      <c r="E75" s="936">
        <f>E73-E65</f>
        <v>0</v>
      </c>
      <c r="G75" s="1386"/>
      <c r="H75" s="591" t="s">
        <v>401</v>
      </c>
      <c r="I75" s="592">
        <v>0</v>
      </c>
      <c r="J75" s="592">
        <v>0</v>
      </c>
      <c r="K75" s="593">
        <f t="shared" si="0"/>
        <v>0</v>
      </c>
      <c r="L75" s="592">
        <v>0</v>
      </c>
      <c r="M75" s="592">
        <v>0</v>
      </c>
      <c r="N75" s="832">
        <f t="shared" si="1"/>
        <v>0</v>
      </c>
    </row>
    <row r="76" spans="1:14" ht="15.75">
      <c r="A76" s="913"/>
      <c r="B76" s="331"/>
      <c r="C76" s="332"/>
      <c r="D76" s="332"/>
      <c r="E76" s="332"/>
      <c r="G76" s="1387"/>
      <c r="H76" s="591" t="s">
        <v>855</v>
      </c>
      <c r="I76" s="592">
        <v>0</v>
      </c>
      <c r="J76" s="592">
        <v>0</v>
      </c>
      <c r="K76" s="593">
        <f t="shared" si="0"/>
        <v>0</v>
      </c>
      <c r="L76" s="592">
        <v>0</v>
      </c>
      <c r="M76" s="592">
        <v>0</v>
      </c>
      <c r="N76" s="832">
        <f t="shared" si="1"/>
        <v>0</v>
      </c>
    </row>
    <row r="77" spans="1:14" ht="15.75">
      <c r="A77" s="618" t="s">
        <v>392</v>
      </c>
      <c r="B77" s="331"/>
      <c r="C77" s="332"/>
      <c r="D77" s="332"/>
      <c r="E77" s="332"/>
      <c r="G77" s="843" t="s">
        <v>915</v>
      </c>
      <c r="H77" s="603" t="s">
        <v>880</v>
      </c>
      <c r="I77" s="589">
        <f>SUM(I78:I84)</f>
        <v>0</v>
      </c>
      <c r="J77" s="589">
        <f>SUM(J78:J84)</f>
        <v>0</v>
      </c>
      <c r="K77" s="589">
        <f t="shared" ref="K77:K85" si="2">I77+J77</f>
        <v>0</v>
      </c>
      <c r="L77" s="589">
        <f>SUM(L78:L84)</f>
        <v>0</v>
      </c>
      <c r="M77" s="589">
        <f>SUM(M78:M84)</f>
        <v>0</v>
      </c>
      <c r="N77" s="830">
        <f t="shared" si="1"/>
        <v>0</v>
      </c>
    </row>
    <row r="78" spans="1:14" ht="15.75">
      <c r="A78" s="331"/>
      <c r="B78" s="332"/>
      <c r="C78" s="332"/>
      <c r="D78" s="1349" t="s">
        <v>1367</v>
      </c>
      <c r="E78" s="1349"/>
      <c r="G78" s="840"/>
      <c r="H78" s="607" t="s">
        <v>1117</v>
      </c>
      <c r="I78" s="592">
        <v>0</v>
      </c>
      <c r="J78" s="592">
        <v>0</v>
      </c>
      <c r="K78" s="593">
        <f t="shared" si="2"/>
        <v>0</v>
      </c>
      <c r="L78" s="592">
        <v>0</v>
      </c>
      <c r="M78" s="592">
        <v>0</v>
      </c>
      <c r="N78" s="832">
        <f t="shared" ref="N78:N85" si="3">K78-L78</f>
        <v>0</v>
      </c>
    </row>
    <row r="79" spans="1:14" ht="15.75">
      <c r="A79" s="913"/>
      <c r="B79" s="421"/>
      <c r="C79" s="422"/>
      <c r="D79" s="1349"/>
      <c r="E79" s="1349"/>
      <c r="G79" s="841"/>
      <c r="H79" s="607" t="s">
        <v>1118</v>
      </c>
      <c r="I79" s="592">
        <v>0</v>
      </c>
      <c r="J79" s="592">
        <v>0</v>
      </c>
      <c r="K79" s="593">
        <f t="shared" si="2"/>
        <v>0</v>
      </c>
      <c r="L79" s="592">
        <v>0</v>
      </c>
      <c r="M79" s="592">
        <v>0</v>
      </c>
      <c r="N79" s="832">
        <f t="shared" si="3"/>
        <v>0</v>
      </c>
    </row>
    <row r="80" spans="1:14" ht="15.75">
      <c r="A80" s="1391" t="s">
        <v>390</v>
      </c>
      <c r="B80" s="1391"/>
      <c r="C80" s="964"/>
      <c r="D80" s="1349"/>
      <c r="E80" s="1349"/>
      <c r="G80" s="841"/>
      <c r="H80" s="607" t="s">
        <v>1119</v>
      </c>
      <c r="I80" s="592">
        <v>0</v>
      </c>
      <c r="J80" s="592">
        <v>0</v>
      </c>
      <c r="K80" s="593">
        <f t="shared" si="2"/>
        <v>0</v>
      </c>
      <c r="L80" s="592">
        <v>0</v>
      </c>
      <c r="M80" s="592">
        <v>0</v>
      </c>
      <c r="N80" s="832">
        <f t="shared" si="3"/>
        <v>0</v>
      </c>
    </row>
    <row r="81" spans="1:14" ht="15.75">
      <c r="A81" s="965"/>
      <c r="B81" s="966" t="s">
        <v>391</v>
      </c>
      <c r="C81" s="332"/>
      <c r="D81" s="740"/>
      <c r="E81" s="332"/>
      <c r="G81" s="841"/>
      <c r="H81" s="607" t="s">
        <v>1120</v>
      </c>
      <c r="I81" s="592">
        <v>0</v>
      </c>
      <c r="J81" s="592">
        <v>0</v>
      </c>
      <c r="K81" s="593">
        <f t="shared" si="2"/>
        <v>0</v>
      </c>
      <c r="L81" s="592">
        <v>0</v>
      </c>
      <c r="M81" s="592">
        <v>0</v>
      </c>
      <c r="N81" s="832">
        <f t="shared" si="3"/>
        <v>0</v>
      </c>
    </row>
    <row r="82" spans="1:14" ht="15.75">
      <c r="G82" s="841"/>
      <c r="H82" s="607" t="s">
        <v>1121</v>
      </c>
      <c r="I82" s="592">
        <v>0</v>
      </c>
      <c r="J82" s="592">
        <v>0</v>
      </c>
      <c r="K82" s="593">
        <f t="shared" si="2"/>
        <v>0</v>
      </c>
      <c r="L82" s="592">
        <v>0</v>
      </c>
      <c r="M82" s="592">
        <v>0</v>
      </c>
      <c r="N82" s="832">
        <f t="shared" si="3"/>
        <v>0</v>
      </c>
    </row>
    <row r="83" spans="1:14" ht="15.75">
      <c r="G83" s="841"/>
      <c r="H83" s="607" t="s">
        <v>1122</v>
      </c>
      <c r="I83" s="592">
        <v>0</v>
      </c>
      <c r="J83" s="592">
        <v>0</v>
      </c>
      <c r="K83" s="593">
        <f t="shared" si="2"/>
        <v>0</v>
      </c>
      <c r="L83" s="592">
        <v>0</v>
      </c>
      <c r="M83" s="592">
        <v>0</v>
      </c>
      <c r="N83" s="832">
        <f t="shared" si="3"/>
        <v>0</v>
      </c>
    </row>
    <row r="84" spans="1:14" ht="15.75">
      <c r="G84" s="841"/>
      <c r="H84" s="607" t="s">
        <v>1289</v>
      </c>
      <c r="I84" s="592">
        <v>0</v>
      </c>
      <c r="J84" s="592">
        <v>0</v>
      </c>
      <c r="K84" s="593">
        <f t="shared" si="2"/>
        <v>0</v>
      </c>
      <c r="L84" s="592">
        <v>0</v>
      </c>
      <c r="M84" s="592">
        <v>0</v>
      </c>
      <c r="N84" s="832">
        <f t="shared" si="3"/>
        <v>0</v>
      </c>
    </row>
    <row r="85" spans="1:14">
      <c r="G85" s="844"/>
      <c r="H85" s="845" t="s">
        <v>1290</v>
      </c>
      <c r="I85" s="979">
        <f>I13+I21+I31+I41+I51+I61+I65+I73+I77</f>
        <v>0</v>
      </c>
      <c r="J85" s="614">
        <f>J13+J21+J31+J41+J51+J61+J65+J73+J77</f>
        <v>0</v>
      </c>
      <c r="K85" s="614">
        <f t="shared" si="2"/>
        <v>0</v>
      </c>
      <c r="L85" s="980">
        <f>L13+L21+L31+L41+L51+L61+L65+L73+L77</f>
        <v>0</v>
      </c>
      <c r="M85" s="614">
        <f>M13+M21+M31+M41+M51+M61+M65+M73+M77</f>
        <v>0</v>
      </c>
      <c r="N85" s="846">
        <f t="shared" si="3"/>
        <v>0</v>
      </c>
    </row>
    <row r="86" spans="1:14">
      <c r="G86" s="826"/>
      <c r="H86" s="584"/>
      <c r="I86" s="585"/>
      <c r="J86" s="585"/>
      <c r="K86" s="585"/>
      <c r="L86" s="585"/>
      <c r="M86" s="585"/>
      <c r="N86" s="827"/>
    </row>
    <row r="87" spans="1:14">
      <c r="G87" s="826"/>
      <c r="H87" s="584"/>
      <c r="I87" s="585"/>
      <c r="J87" s="585"/>
      <c r="K87" s="585"/>
      <c r="L87" s="585"/>
      <c r="M87" s="585"/>
      <c r="N87" s="827"/>
    </row>
    <row r="88" spans="1:14" ht="15.75">
      <c r="G88" s="828" t="s">
        <v>925</v>
      </c>
      <c r="H88" s="1383" t="s">
        <v>1291</v>
      </c>
      <c r="I88" s="1383"/>
      <c r="J88" s="1383"/>
      <c r="K88" s="1383"/>
      <c r="L88" s="1383"/>
      <c r="M88" s="1383"/>
      <c r="N88" s="1384"/>
    </row>
    <row r="89" spans="1:14">
      <c r="G89" s="829" t="s">
        <v>1221</v>
      </c>
      <c r="H89" s="587" t="s">
        <v>832</v>
      </c>
      <c r="I89" s="589">
        <f>SUM(I90:I96)</f>
        <v>0</v>
      </c>
      <c r="J89" s="589">
        <f>SUM(J90:J96)</f>
        <v>0</v>
      </c>
      <c r="K89" s="589">
        <f t="shared" ref="K89:K152" si="4">I89+J89</f>
        <v>0</v>
      </c>
      <c r="L89" s="589">
        <f>SUM(L90:L96)</f>
        <v>0</v>
      </c>
      <c r="M89" s="589">
        <f>SUM(M90:M96)</f>
        <v>0</v>
      </c>
      <c r="N89" s="830">
        <f>K89-L89</f>
        <v>0</v>
      </c>
    </row>
    <row r="90" spans="1:14" ht="15.75">
      <c r="G90" s="840"/>
      <c r="H90" s="591" t="s">
        <v>1069</v>
      </c>
      <c r="I90" s="592">
        <v>0</v>
      </c>
      <c r="J90" s="592">
        <v>0</v>
      </c>
      <c r="K90" s="593">
        <f t="shared" si="4"/>
        <v>0</v>
      </c>
      <c r="L90" s="592">
        <v>0</v>
      </c>
      <c r="M90" s="592">
        <v>0</v>
      </c>
      <c r="N90" s="832">
        <f t="shared" ref="N90:N96" si="5">K90-L90</f>
        <v>0</v>
      </c>
    </row>
    <row r="91" spans="1:14" ht="15.75">
      <c r="G91" s="841"/>
      <c r="H91" s="591" t="s">
        <v>1070</v>
      </c>
      <c r="I91" s="592">
        <v>0</v>
      </c>
      <c r="J91" s="592">
        <v>0</v>
      </c>
      <c r="K91" s="593">
        <f t="shared" si="4"/>
        <v>0</v>
      </c>
      <c r="L91" s="592">
        <v>0</v>
      </c>
      <c r="M91" s="592">
        <v>0</v>
      </c>
      <c r="N91" s="832">
        <f t="shared" si="5"/>
        <v>0</v>
      </c>
    </row>
    <row r="92" spans="1:14" ht="15.75">
      <c r="G92" s="841"/>
      <c r="H92" s="591" t="s">
        <v>1071</v>
      </c>
      <c r="I92" s="592">
        <v>0</v>
      </c>
      <c r="J92" s="592">
        <v>0</v>
      </c>
      <c r="K92" s="593">
        <f t="shared" si="4"/>
        <v>0</v>
      </c>
      <c r="L92" s="592">
        <v>0</v>
      </c>
      <c r="M92" s="592">
        <v>0</v>
      </c>
      <c r="N92" s="832">
        <f t="shared" si="5"/>
        <v>0</v>
      </c>
    </row>
    <row r="93" spans="1:14" ht="15.75">
      <c r="G93" s="841"/>
      <c r="H93" s="591" t="s">
        <v>1072</v>
      </c>
      <c r="I93" s="592">
        <v>0</v>
      </c>
      <c r="J93" s="592">
        <v>0</v>
      </c>
      <c r="K93" s="593">
        <f t="shared" si="4"/>
        <v>0</v>
      </c>
      <c r="L93" s="592">
        <v>0</v>
      </c>
      <c r="M93" s="592">
        <v>0</v>
      </c>
      <c r="N93" s="832">
        <f t="shared" si="5"/>
        <v>0</v>
      </c>
    </row>
    <row r="94" spans="1:14" ht="15.75">
      <c r="G94" s="841"/>
      <c r="H94" s="591" t="s">
        <v>1073</v>
      </c>
      <c r="I94" s="592">
        <v>0</v>
      </c>
      <c r="J94" s="592">
        <v>0</v>
      </c>
      <c r="K94" s="593">
        <f t="shared" si="4"/>
        <v>0</v>
      </c>
      <c r="L94" s="592">
        <v>0</v>
      </c>
      <c r="M94" s="592">
        <v>0</v>
      </c>
      <c r="N94" s="832">
        <f t="shared" si="5"/>
        <v>0</v>
      </c>
    </row>
    <row r="95" spans="1:14" ht="15.75">
      <c r="G95" s="841"/>
      <c r="H95" s="591" t="s">
        <v>1074</v>
      </c>
      <c r="I95" s="592">
        <v>0</v>
      </c>
      <c r="J95" s="592">
        <v>0</v>
      </c>
      <c r="K95" s="593">
        <f t="shared" si="4"/>
        <v>0</v>
      </c>
      <c r="L95" s="592">
        <v>0</v>
      </c>
      <c r="M95" s="592">
        <v>0</v>
      </c>
      <c r="N95" s="832">
        <f t="shared" si="5"/>
        <v>0</v>
      </c>
    </row>
    <row r="96" spans="1:14" ht="15.75">
      <c r="G96" s="842"/>
      <c r="H96" s="591" t="s">
        <v>1075</v>
      </c>
      <c r="I96" s="592">
        <v>0</v>
      </c>
      <c r="J96" s="592">
        <v>0</v>
      </c>
      <c r="K96" s="593">
        <f t="shared" si="4"/>
        <v>0</v>
      </c>
      <c r="L96" s="592">
        <v>0</v>
      </c>
      <c r="M96" s="592">
        <v>0</v>
      </c>
      <c r="N96" s="832">
        <f t="shared" si="5"/>
        <v>0</v>
      </c>
    </row>
    <row r="97" spans="7:14">
      <c r="G97" s="829" t="s">
        <v>1222</v>
      </c>
      <c r="H97" s="587" t="s">
        <v>1282</v>
      </c>
      <c r="I97" s="589">
        <f>SUM(I98:I106)</f>
        <v>0</v>
      </c>
      <c r="J97" s="589">
        <f>SUM(J98:J106)</f>
        <v>0</v>
      </c>
      <c r="K97" s="589">
        <f t="shared" si="4"/>
        <v>0</v>
      </c>
      <c r="L97" s="589">
        <f>SUM(L98:L106)</f>
        <v>0</v>
      </c>
      <c r="M97" s="589">
        <f>SUM(M98:M106)</f>
        <v>0</v>
      </c>
      <c r="N97" s="830">
        <f>K97-L97</f>
        <v>0</v>
      </c>
    </row>
    <row r="98" spans="7:14" ht="31.5">
      <c r="G98" s="835"/>
      <c r="H98" s="600" t="s">
        <v>1076</v>
      </c>
      <c r="I98" s="592">
        <v>0</v>
      </c>
      <c r="J98" s="592">
        <v>0</v>
      </c>
      <c r="K98" s="593">
        <f t="shared" si="4"/>
        <v>0</v>
      </c>
      <c r="L98" s="592">
        <v>0</v>
      </c>
      <c r="M98" s="592">
        <v>0</v>
      </c>
      <c r="N98" s="832">
        <f t="shared" ref="N98:N106" si="6">K98-L98</f>
        <v>0</v>
      </c>
    </row>
    <row r="99" spans="7:14" ht="15.75">
      <c r="G99" s="836"/>
      <c r="H99" s="600" t="s">
        <v>1077</v>
      </c>
      <c r="I99" s="592">
        <v>0</v>
      </c>
      <c r="J99" s="592">
        <v>0</v>
      </c>
      <c r="K99" s="593">
        <f t="shared" si="4"/>
        <v>0</v>
      </c>
      <c r="L99" s="592">
        <v>0</v>
      </c>
      <c r="M99" s="592">
        <v>0</v>
      </c>
      <c r="N99" s="832">
        <f t="shared" si="6"/>
        <v>0</v>
      </c>
    </row>
    <row r="100" spans="7:14" ht="31.5">
      <c r="G100" s="836"/>
      <c r="H100" s="600" t="s">
        <v>1078</v>
      </c>
      <c r="I100" s="592">
        <v>0</v>
      </c>
      <c r="J100" s="592">
        <v>0</v>
      </c>
      <c r="K100" s="593">
        <f t="shared" si="4"/>
        <v>0</v>
      </c>
      <c r="L100" s="592">
        <v>0</v>
      </c>
      <c r="M100" s="592">
        <v>0</v>
      </c>
      <c r="N100" s="832">
        <f t="shared" si="6"/>
        <v>0</v>
      </c>
    </row>
    <row r="101" spans="7:14" ht="15.75">
      <c r="G101" s="836"/>
      <c r="H101" s="600" t="s">
        <v>1079</v>
      </c>
      <c r="I101" s="592">
        <v>0</v>
      </c>
      <c r="J101" s="592">
        <v>0</v>
      </c>
      <c r="K101" s="593">
        <f t="shared" si="4"/>
        <v>0</v>
      </c>
      <c r="L101" s="592">
        <v>0</v>
      </c>
      <c r="M101" s="592">
        <v>0</v>
      </c>
      <c r="N101" s="832">
        <f t="shared" si="6"/>
        <v>0</v>
      </c>
    </row>
    <row r="102" spans="7:14" ht="15.75">
      <c r="G102" s="836"/>
      <c r="H102" s="600" t="s">
        <v>1080</v>
      </c>
      <c r="I102" s="592">
        <v>0</v>
      </c>
      <c r="J102" s="592">
        <v>0</v>
      </c>
      <c r="K102" s="593">
        <f t="shared" si="4"/>
        <v>0</v>
      </c>
      <c r="L102" s="592">
        <v>0</v>
      </c>
      <c r="M102" s="592">
        <v>0</v>
      </c>
      <c r="N102" s="832">
        <f t="shared" si="6"/>
        <v>0</v>
      </c>
    </row>
    <row r="103" spans="7:14" ht="15.75">
      <c r="G103" s="836"/>
      <c r="H103" s="600" t="s">
        <v>1081</v>
      </c>
      <c r="I103" s="592">
        <v>0</v>
      </c>
      <c r="J103" s="592">
        <v>0</v>
      </c>
      <c r="K103" s="593">
        <f t="shared" si="4"/>
        <v>0</v>
      </c>
      <c r="L103" s="592">
        <v>0</v>
      </c>
      <c r="M103" s="592">
        <v>0</v>
      </c>
      <c r="N103" s="832">
        <f t="shared" si="6"/>
        <v>0</v>
      </c>
    </row>
    <row r="104" spans="7:14" ht="31.5">
      <c r="G104" s="836"/>
      <c r="H104" s="600" t="s">
        <v>1082</v>
      </c>
      <c r="I104" s="592">
        <v>0</v>
      </c>
      <c r="J104" s="592">
        <v>0</v>
      </c>
      <c r="K104" s="593">
        <f t="shared" si="4"/>
        <v>0</v>
      </c>
      <c r="L104" s="592">
        <v>0</v>
      </c>
      <c r="M104" s="592">
        <v>0</v>
      </c>
      <c r="N104" s="832">
        <f t="shared" si="6"/>
        <v>0</v>
      </c>
    </row>
    <row r="105" spans="7:14" ht="15.75">
      <c r="G105" s="836"/>
      <c r="H105" s="600" t="s">
        <v>1083</v>
      </c>
      <c r="I105" s="592">
        <v>0</v>
      </c>
      <c r="J105" s="592">
        <v>0</v>
      </c>
      <c r="K105" s="593">
        <f t="shared" si="4"/>
        <v>0</v>
      </c>
      <c r="L105" s="592">
        <v>0</v>
      </c>
      <c r="M105" s="592">
        <v>0</v>
      </c>
      <c r="N105" s="832">
        <f t="shared" si="6"/>
        <v>0</v>
      </c>
    </row>
    <row r="106" spans="7:14" ht="15.75">
      <c r="G106" s="837"/>
      <c r="H106" s="600" t="s">
        <v>1084</v>
      </c>
      <c r="I106" s="592">
        <v>0</v>
      </c>
      <c r="J106" s="592">
        <v>0</v>
      </c>
      <c r="K106" s="593">
        <f t="shared" si="4"/>
        <v>0</v>
      </c>
      <c r="L106" s="592">
        <v>0</v>
      </c>
      <c r="M106" s="592">
        <v>0</v>
      </c>
      <c r="N106" s="832">
        <f t="shared" si="6"/>
        <v>0</v>
      </c>
    </row>
    <row r="107" spans="7:14">
      <c r="G107" s="829" t="s">
        <v>1224</v>
      </c>
      <c r="H107" s="1463" t="s">
        <v>835</v>
      </c>
      <c r="I107" s="589">
        <f>SUM(I108:I116)</f>
        <v>0</v>
      </c>
      <c r="J107" s="589">
        <f>SUM(J108:J116)</f>
        <v>0</v>
      </c>
      <c r="K107" s="589">
        <f t="shared" si="4"/>
        <v>0</v>
      </c>
      <c r="L107" s="589">
        <f>SUM(L108:L116)</f>
        <v>0</v>
      </c>
      <c r="M107" s="589">
        <f>SUM(M108:M116)</f>
        <v>0</v>
      </c>
      <c r="N107" s="830">
        <f>K107-L107</f>
        <v>0</v>
      </c>
    </row>
    <row r="108" spans="7:14" ht="15.75">
      <c r="G108" s="840"/>
      <c r="H108" s="600" t="s">
        <v>1085</v>
      </c>
      <c r="I108" s="592">
        <v>0</v>
      </c>
      <c r="J108" s="592">
        <v>0</v>
      </c>
      <c r="K108" s="593">
        <f t="shared" si="4"/>
        <v>0</v>
      </c>
      <c r="L108" s="592">
        <v>0</v>
      </c>
      <c r="M108" s="592">
        <v>0</v>
      </c>
      <c r="N108" s="832">
        <f t="shared" ref="N108:N116" si="7">K108-L108</f>
        <v>0</v>
      </c>
    </row>
    <row r="109" spans="7:14" ht="15.75">
      <c r="G109" s="841"/>
      <c r="H109" s="600" t="s">
        <v>1086</v>
      </c>
      <c r="I109" s="592">
        <v>0</v>
      </c>
      <c r="J109" s="592">
        <v>0</v>
      </c>
      <c r="K109" s="593">
        <f t="shared" si="4"/>
        <v>0</v>
      </c>
      <c r="L109" s="592">
        <v>0</v>
      </c>
      <c r="M109" s="592">
        <v>0</v>
      </c>
      <c r="N109" s="832">
        <f t="shared" si="7"/>
        <v>0</v>
      </c>
    </row>
    <row r="110" spans="7:14" ht="31.5">
      <c r="G110" s="841"/>
      <c r="H110" s="600" t="s">
        <v>1087</v>
      </c>
      <c r="I110" s="592">
        <v>0</v>
      </c>
      <c r="J110" s="592">
        <v>0</v>
      </c>
      <c r="K110" s="593">
        <f t="shared" si="4"/>
        <v>0</v>
      </c>
      <c r="L110" s="592">
        <v>0</v>
      </c>
      <c r="M110" s="592">
        <v>0</v>
      </c>
      <c r="N110" s="832">
        <f t="shared" si="7"/>
        <v>0</v>
      </c>
    </row>
    <row r="111" spans="7:14" ht="15.75">
      <c r="G111" s="841"/>
      <c r="H111" s="600" t="s">
        <v>1088</v>
      </c>
      <c r="I111" s="592">
        <v>0</v>
      </c>
      <c r="J111" s="592">
        <v>0</v>
      </c>
      <c r="K111" s="593">
        <f t="shared" si="4"/>
        <v>0</v>
      </c>
      <c r="L111" s="592">
        <v>0</v>
      </c>
      <c r="M111" s="592">
        <v>0</v>
      </c>
      <c r="N111" s="832">
        <f t="shared" si="7"/>
        <v>0</v>
      </c>
    </row>
    <row r="112" spans="7:14" ht="31.5">
      <c r="G112" s="841"/>
      <c r="H112" s="600" t="s">
        <v>1089</v>
      </c>
      <c r="I112" s="592">
        <v>0</v>
      </c>
      <c r="J112" s="592">
        <v>0</v>
      </c>
      <c r="K112" s="593">
        <f t="shared" si="4"/>
        <v>0</v>
      </c>
      <c r="L112" s="592">
        <v>0</v>
      </c>
      <c r="M112" s="592">
        <v>0</v>
      </c>
      <c r="N112" s="832">
        <f t="shared" si="7"/>
        <v>0</v>
      </c>
    </row>
    <row r="113" spans="7:14" ht="15.75">
      <c r="G113" s="841"/>
      <c r="H113" s="600" t="s">
        <v>1090</v>
      </c>
      <c r="I113" s="592">
        <v>0</v>
      </c>
      <c r="J113" s="592">
        <v>0</v>
      </c>
      <c r="K113" s="593">
        <f t="shared" si="4"/>
        <v>0</v>
      </c>
      <c r="L113" s="592">
        <v>0</v>
      </c>
      <c r="M113" s="592">
        <v>0</v>
      </c>
      <c r="N113" s="832">
        <f t="shared" si="7"/>
        <v>0</v>
      </c>
    </row>
    <row r="114" spans="7:14" ht="15.75">
      <c r="G114" s="841"/>
      <c r="H114" s="600" t="s">
        <v>1091</v>
      </c>
      <c r="I114" s="592">
        <v>0</v>
      </c>
      <c r="J114" s="592">
        <v>0</v>
      </c>
      <c r="K114" s="593">
        <f t="shared" si="4"/>
        <v>0</v>
      </c>
      <c r="L114" s="592">
        <v>0</v>
      </c>
      <c r="M114" s="592">
        <v>0</v>
      </c>
      <c r="N114" s="832">
        <f t="shared" si="7"/>
        <v>0</v>
      </c>
    </row>
    <row r="115" spans="7:14" ht="15.75">
      <c r="G115" s="841"/>
      <c r="H115" s="600" t="s">
        <v>1092</v>
      </c>
      <c r="I115" s="592">
        <v>0</v>
      </c>
      <c r="J115" s="592">
        <v>0</v>
      </c>
      <c r="K115" s="593">
        <f t="shared" si="4"/>
        <v>0</v>
      </c>
      <c r="L115" s="592">
        <v>0</v>
      </c>
      <c r="M115" s="592">
        <v>0</v>
      </c>
      <c r="N115" s="832">
        <f t="shared" si="7"/>
        <v>0</v>
      </c>
    </row>
    <row r="116" spans="7:14" ht="15.75">
      <c r="G116" s="842"/>
      <c r="H116" s="600" t="s">
        <v>1093</v>
      </c>
      <c r="I116" s="592">
        <v>0</v>
      </c>
      <c r="J116" s="592">
        <v>0</v>
      </c>
      <c r="K116" s="593">
        <f t="shared" si="4"/>
        <v>0</v>
      </c>
      <c r="L116" s="592">
        <v>0</v>
      </c>
      <c r="M116" s="592">
        <v>0</v>
      </c>
      <c r="N116" s="832">
        <f t="shared" si="7"/>
        <v>0</v>
      </c>
    </row>
    <row r="117" spans="7:14">
      <c r="G117" s="829" t="s">
        <v>1226</v>
      </c>
      <c r="H117" s="587" t="s">
        <v>1283</v>
      </c>
      <c r="I117" s="589">
        <f>SUM(I118:I126)</f>
        <v>0</v>
      </c>
      <c r="J117" s="589">
        <f>SUM(J118:J126)</f>
        <v>0</v>
      </c>
      <c r="K117" s="589">
        <f t="shared" si="4"/>
        <v>0</v>
      </c>
      <c r="L117" s="589">
        <f>SUM(L118:L126)</f>
        <v>0</v>
      </c>
      <c r="M117" s="589">
        <f>SUM(M118:M126)</f>
        <v>0</v>
      </c>
      <c r="N117" s="830">
        <f>K117-L117</f>
        <v>0</v>
      </c>
    </row>
    <row r="118" spans="7:14" ht="15.75">
      <c r="G118" s="840"/>
      <c r="H118" s="591" t="s">
        <v>837</v>
      </c>
      <c r="I118" s="592">
        <v>0</v>
      </c>
      <c r="J118" s="592">
        <v>0</v>
      </c>
      <c r="K118" s="593">
        <f t="shared" si="4"/>
        <v>0</v>
      </c>
      <c r="L118" s="592">
        <v>0</v>
      </c>
      <c r="M118" s="592">
        <v>0</v>
      </c>
      <c r="N118" s="832">
        <f t="shared" ref="N118:N126" si="8">K118-L118</f>
        <v>0</v>
      </c>
    </row>
    <row r="119" spans="7:14" ht="15.75">
      <c r="G119" s="841"/>
      <c r="H119" s="591" t="s">
        <v>1095</v>
      </c>
      <c r="I119" s="592">
        <v>0</v>
      </c>
      <c r="J119" s="592">
        <v>0</v>
      </c>
      <c r="K119" s="593">
        <f t="shared" si="4"/>
        <v>0</v>
      </c>
      <c r="L119" s="592">
        <v>0</v>
      </c>
      <c r="M119" s="592">
        <v>0</v>
      </c>
      <c r="N119" s="832">
        <f t="shared" si="8"/>
        <v>0</v>
      </c>
    </row>
    <row r="120" spans="7:14" ht="15.75">
      <c r="G120" s="841"/>
      <c r="H120" s="591" t="s">
        <v>967</v>
      </c>
      <c r="I120" s="592">
        <v>0</v>
      </c>
      <c r="J120" s="592">
        <v>0</v>
      </c>
      <c r="K120" s="593">
        <f t="shared" si="4"/>
        <v>0</v>
      </c>
      <c r="L120" s="592">
        <v>0</v>
      </c>
      <c r="M120" s="592">
        <v>0</v>
      </c>
      <c r="N120" s="832">
        <f t="shared" si="8"/>
        <v>0</v>
      </c>
    </row>
    <row r="121" spans="7:14" ht="15.75">
      <c r="G121" s="841"/>
      <c r="H121" s="591" t="s">
        <v>843</v>
      </c>
      <c r="I121" s="592">
        <v>0</v>
      </c>
      <c r="J121" s="592">
        <v>0</v>
      </c>
      <c r="K121" s="593">
        <f t="shared" si="4"/>
        <v>0</v>
      </c>
      <c r="L121" s="592">
        <v>0</v>
      </c>
      <c r="M121" s="592">
        <v>0</v>
      </c>
      <c r="N121" s="832">
        <f t="shared" si="8"/>
        <v>0</v>
      </c>
    </row>
    <row r="122" spans="7:14" ht="15.75">
      <c r="G122" s="841"/>
      <c r="H122" s="591" t="s">
        <v>845</v>
      </c>
      <c r="I122" s="592">
        <v>0</v>
      </c>
      <c r="J122" s="592">
        <v>0</v>
      </c>
      <c r="K122" s="593">
        <f t="shared" si="4"/>
        <v>0</v>
      </c>
      <c r="L122" s="592">
        <v>0</v>
      </c>
      <c r="M122" s="592">
        <v>0</v>
      </c>
      <c r="N122" s="832">
        <f t="shared" si="8"/>
        <v>0</v>
      </c>
    </row>
    <row r="123" spans="7:14" ht="15.75">
      <c r="G123" s="841"/>
      <c r="H123" s="591" t="s">
        <v>1284</v>
      </c>
      <c r="I123" s="592">
        <v>0</v>
      </c>
      <c r="J123" s="592">
        <v>0</v>
      </c>
      <c r="K123" s="593">
        <f t="shared" si="4"/>
        <v>0</v>
      </c>
      <c r="L123" s="592">
        <v>0</v>
      </c>
      <c r="M123" s="592">
        <v>0</v>
      </c>
      <c r="N123" s="832">
        <f t="shared" si="8"/>
        <v>0</v>
      </c>
    </row>
    <row r="124" spans="7:14" ht="15.75">
      <c r="G124" s="841"/>
      <c r="H124" s="591" t="s">
        <v>847</v>
      </c>
      <c r="I124" s="592">
        <v>0</v>
      </c>
      <c r="J124" s="592">
        <v>0</v>
      </c>
      <c r="K124" s="593">
        <f t="shared" si="4"/>
        <v>0</v>
      </c>
      <c r="L124" s="592">
        <v>0</v>
      </c>
      <c r="M124" s="592">
        <v>0</v>
      </c>
      <c r="N124" s="832">
        <f t="shared" si="8"/>
        <v>0</v>
      </c>
    </row>
    <row r="125" spans="7:14" ht="15.75">
      <c r="G125" s="841"/>
      <c r="H125" s="591" t="s">
        <v>849</v>
      </c>
      <c r="I125" s="592">
        <v>0</v>
      </c>
      <c r="J125" s="592">
        <v>0</v>
      </c>
      <c r="K125" s="593">
        <f t="shared" si="4"/>
        <v>0</v>
      </c>
      <c r="L125" s="592">
        <v>0</v>
      </c>
      <c r="M125" s="592">
        <v>0</v>
      </c>
      <c r="N125" s="832">
        <f t="shared" si="8"/>
        <v>0</v>
      </c>
    </row>
    <row r="126" spans="7:14" ht="15.75">
      <c r="G126" s="842"/>
      <c r="H126" s="591" t="s">
        <v>850</v>
      </c>
      <c r="I126" s="592">
        <v>0</v>
      </c>
      <c r="J126" s="592">
        <v>0</v>
      </c>
      <c r="K126" s="593">
        <f t="shared" si="4"/>
        <v>0</v>
      </c>
      <c r="L126" s="592">
        <v>0</v>
      </c>
      <c r="M126" s="592">
        <v>0</v>
      </c>
      <c r="N126" s="832">
        <f t="shared" si="8"/>
        <v>0</v>
      </c>
    </row>
    <row r="127" spans="7:14">
      <c r="G127" s="829" t="s">
        <v>1227</v>
      </c>
      <c r="H127" s="603" t="s">
        <v>1285</v>
      </c>
      <c r="I127" s="589">
        <f>SUM(I128:I136)</f>
        <v>0</v>
      </c>
      <c r="J127" s="589">
        <f>SUM(J128:J136)</f>
        <v>0</v>
      </c>
      <c r="K127" s="589">
        <f t="shared" si="4"/>
        <v>0</v>
      </c>
      <c r="L127" s="589">
        <f>SUM(L128:L136)</f>
        <v>0</v>
      </c>
      <c r="M127" s="589">
        <f>SUM(M128:M136)</f>
        <v>0</v>
      </c>
      <c r="N127" s="830">
        <f>K127-L127</f>
        <v>0</v>
      </c>
    </row>
    <row r="128" spans="7:14" ht="15.75">
      <c r="G128" s="840"/>
      <c r="H128" s="604" t="s">
        <v>1097</v>
      </c>
      <c r="I128" s="592">
        <v>0</v>
      </c>
      <c r="J128" s="592">
        <v>0</v>
      </c>
      <c r="K128" s="593">
        <f t="shared" si="4"/>
        <v>0</v>
      </c>
      <c r="L128" s="592">
        <v>0</v>
      </c>
      <c r="M128" s="592">
        <v>0</v>
      </c>
      <c r="N128" s="832">
        <f t="shared" ref="N128:N161" si="9">K128-L128</f>
        <v>0</v>
      </c>
    </row>
    <row r="129" spans="7:14" ht="15.75">
      <c r="G129" s="841"/>
      <c r="H129" s="604" t="s">
        <v>1098</v>
      </c>
      <c r="I129" s="592">
        <v>0</v>
      </c>
      <c r="J129" s="592">
        <v>0</v>
      </c>
      <c r="K129" s="593">
        <f t="shared" si="4"/>
        <v>0</v>
      </c>
      <c r="L129" s="592">
        <v>0</v>
      </c>
      <c r="M129" s="592">
        <v>0</v>
      </c>
      <c r="N129" s="832">
        <f t="shared" si="9"/>
        <v>0</v>
      </c>
    </row>
    <row r="130" spans="7:14" ht="15.75">
      <c r="G130" s="841"/>
      <c r="H130" s="604" t="s">
        <v>1099</v>
      </c>
      <c r="I130" s="592">
        <v>0</v>
      </c>
      <c r="J130" s="592">
        <v>0</v>
      </c>
      <c r="K130" s="593">
        <f t="shared" si="4"/>
        <v>0</v>
      </c>
      <c r="L130" s="592">
        <v>0</v>
      </c>
      <c r="M130" s="592">
        <v>0</v>
      </c>
      <c r="N130" s="832">
        <f t="shared" si="9"/>
        <v>0</v>
      </c>
    </row>
    <row r="131" spans="7:14" ht="15.75">
      <c r="G131" s="841"/>
      <c r="H131" s="604" t="s">
        <v>1100</v>
      </c>
      <c r="I131" s="592">
        <v>0</v>
      </c>
      <c r="J131" s="592">
        <v>0</v>
      </c>
      <c r="K131" s="593">
        <f t="shared" si="4"/>
        <v>0</v>
      </c>
      <c r="L131" s="592">
        <v>0</v>
      </c>
      <c r="M131" s="592">
        <v>0</v>
      </c>
      <c r="N131" s="832">
        <f t="shared" si="9"/>
        <v>0</v>
      </c>
    </row>
    <row r="132" spans="7:14" ht="15.75">
      <c r="G132" s="841"/>
      <c r="H132" s="604" t="s">
        <v>1101</v>
      </c>
      <c r="I132" s="592">
        <v>0</v>
      </c>
      <c r="J132" s="592">
        <v>0</v>
      </c>
      <c r="K132" s="593">
        <f t="shared" si="4"/>
        <v>0</v>
      </c>
      <c r="L132" s="592">
        <v>0</v>
      </c>
      <c r="M132" s="592">
        <v>0</v>
      </c>
      <c r="N132" s="832">
        <f t="shared" si="9"/>
        <v>0</v>
      </c>
    </row>
    <row r="133" spans="7:14" ht="15.75">
      <c r="G133" s="841"/>
      <c r="H133" s="604" t="s">
        <v>1102</v>
      </c>
      <c r="I133" s="592">
        <v>0</v>
      </c>
      <c r="J133" s="592">
        <v>0</v>
      </c>
      <c r="K133" s="593">
        <f t="shared" si="4"/>
        <v>0</v>
      </c>
      <c r="L133" s="592">
        <v>0</v>
      </c>
      <c r="M133" s="592">
        <v>0</v>
      </c>
      <c r="N133" s="832">
        <f t="shared" si="9"/>
        <v>0</v>
      </c>
    </row>
    <row r="134" spans="7:14" ht="15.75">
      <c r="G134" s="841"/>
      <c r="H134" s="604" t="s">
        <v>1103</v>
      </c>
      <c r="I134" s="592">
        <v>0</v>
      </c>
      <c r="J134" s="592">
        <v>0</v>
      </c>
      <c r="K134" s="593">
        <f t="shared" si="4"/>
        <v>0</v>
      </c>
      <c r="L134" s="592">
        <v>0</v>
      </c>
      <c r="M134" s="592">
        <v>0</v>
      </c>
      <c r="N134" s="832">
        <f t="shared" si="9"/>
        <v>0</v>
      </c>
    </row>
    <row r="135" spans="7:14" ht="15.75">
      <c r="G135" s="841"/>
      <c r="H135" s="604" t="s">
        <v>1104</v>
      </c>
      <c r="I135" s="592">
        <v>0</v>
      </c>
      <c r="J135" s="592">
        <v>0</v>
      </c>
      <c r="K135" s="593">
        <f t="shared" si="4"/>
        <v>0</v>
      </c>
      <c r="L135" s="592">
        <v>0</v>
      </c>
      <c r="M135" s="592">
        <v>0</v>
      </c>
      <c r="N135" s="832">
        <f t="shared" si="9"/>
        <v>0</v>
      </c>
    </row>
    <row r="136" spans="7:14" ht="15.75">
      <c r="G136" s="842"/>
      <c r="H136" s="604" t="s">
        <v>1030</v>
      </c>
      <c r="I136" s="592">
        <v>0</v>
      </c>
      <c r="J136" s="592">
        <v>0</v>
      </c>
      <c r="K136" s="593">
        <f t="shared" si="4"/>
        <v>0</v>
      </c>
      <c r="L136" s="592">
        <v>0</v>
      </c>
      <c r="M136" s="592">
        <v>0</v>
      </c>
      <c r="N136" s="832">
        <f t="shared" si="9"/>
        <v>0</v>
      </c>
    </row>
    <row r="137" spans="7:14">
      <c r="G137" s="838" t="s">
        <v>1228</v>
      </c>
      <c r="H137" s="606" t="s">
        <v>1286</v>
      </c>
      <c r="I137" s="589">
        <f>SUM(I138:I140)</f>
        <v>0</v>
      </c>
      <c r="J137" s="589">
        <f>SUM(J138:J140)</f>
        <v>0</v>
      </c>
      <c r="K137" s="589">
        <f t="shared" si="4"/>
        <v>0</v>
      </c>
      <c r="L137" s="589">
        <f>SUM(L138:L140)</f>
        <v>0</v>
      </c>
      <c r="M137" s="589">
        <f>SUM(M138:M140)</f>
        <v>0</v>
      </c>
      <c r="N137" s="830">
        <f t="shared" si="9"/>
        <v>0</v>
      </c>
    </row>
    <row r="138" spans="7:14" ht="15.75">
      <c r="G138" s="840"/>
      <c r="H138" s="607" t="s">
        <v>1105</v>
      </c>
      <c r="I138" s="592">
        <v>0</v>
      </c>
      <c r="J138" s="592">
        <v>0</v>
      </c>
      <c r="K138" s="593">
        <f t="shared" si="4"/>
        <v>0</v>
      </c>
      <c r="L138" s="592">
        <v>0</v>
      </c>
      <c r="M138" s="592">
        <v>0</v>
      </c>
      <c r="N138" s="832">
        <f t="shared" si="9"/>
        <v>0</v>
      </c>
    </row>
    <row r="139" spans="7:14" ht="15.75">
      <c r="G139" s="841"/>
      <c r="H139" s="607" t="s">
        <v>1106</v>
      </c>
      <c r="I139" s="592">
        <v>0</v>
      </c>
      <c r="J139" s="592">
        <v>0</v>
      </c>
      <c r="K139" s="593">
        <f t="shared" si="4"/>
        <v>0</v>
      </c>
      <c r="L139" s="592">
        <v>0</v>
      </c>
      <c r="M139" s="592">
        <v>0</v>
      </c>
      <c r="N139" s="832">
        <f t="shared" si="9"/>
        <v>0</v>
      </c>
    </row>
    <row r="140" spans="7:14" ht="15.75">
      <c r="G140" s="841"/>
      <c r="H140" s="607" t="s">
        <v>1107</v>
      </c>
      <c r="I140" s="592">
        <v>0</v>
      </c>
      <c r="J140" s="592">
        <v>0</v>
      </c>
      <c r="K140" s="593">
        <f t="shared" si="4"/>
        <v>0</v>
      </c>
      <c r="L140" s="592">
        <v>0</v>
      </c>
      <c r="M140" s="592">
        <v>0</v>
      </c>
      <c r="N140" s="832">
        <f t="shared" si="9"/>
        <v>0</v>
      </c>
    </row>
    <row r="141" spans="7:14">
      <c r="G141" s="839" t="s">
        <v>1229</v>
      </c>
      <c r="H141" s="603" t="s">
        <v>1287</v>
      </c>
      <c r="I141" s="589">
        <f>SUM(I142:I148)</f>
        <v>0</v>
      </c>
      <c r="J141" s="589">
        <f>SUM(J142:J148)</f>
        <v>0</v>
      </c>
      <c r="K141" s="589">
        <f t="shared" si="4"/>
        <v>0</v>
      </c>
      <c r="L141" s="589">
        <f>SUM(L142:L148)</f>
        <v>0</v>
      </c>
      <c r="M141" s="589">
        <f>SUM(M142:M148)</f>
        <v>0</v>
      </c>
      <c r="N141" s="830">
        <f t="shared" si="9"/>
        <v>0</v>
      </c>
    </row>
    <row r="142" spans="7:14" ht="15.75">
      <c r="G142" s="841"/>
      <c r="H142" s="591" t="s">
        <v>1109</v>
      </c>
      <c r="I142" s="592">
        <v>0</v>
      </c>
      <c r="J142" s="592">
        <v>0</v>
      </c>
      <c r="K142" s="593">
        <f t="shared" si="4"/>
        <v>0</v>
      </c>
      <c r="L142" s="592">
        <v>0</v>
      </c>
      <c r="M142" s="592">
        <v>0</v>
      </c>
      <c r="N142" s="832">
        <f t="shared" si="9"/>
        <v>0</v>
      </c>
    </row>
    <row r="143" spans="7:14" ht="15.75">
      <c r="G143" s="841"/>
      <c r="H143" s="591" t="s">
        <v>1110</v>
      </c>
      <c r="I143" s="592">
        <v>0</v>
      </c>
      <c r="J143" s="592">
        <v>0</v>
      </c>
      <c r="K143" s="593">
        <f t="shared" si="4"/>
        <v>0</v>
      </c>
      <c r="L143" s="592">
        <v>0</v>
      </c>
      <c r="M143" s="592">
        <v>0</v>
      </c>
      <c r="N143" s="832">
        <f t="shared" si="9"/>
        <v>0</v>
      </c>
    </row>
    <row r="144" spans="7:14" ht="15.75">
      <c r="G144" s="841"/>
      <c r="H144" s="591" t="s">
        <v>1111</v>
      </c>
      <c r="I144" s="592">
        <v>0</v>
      </c>
      <c r="J144" s="592">
        <v>0</v>
      </c>
      <c r="K144" s="593">
        <f t="shared" si="4"/>
        <v>0</v>
      </c>
      <c r="L144" s="592">
        <v>0</v>
      </c>
      <c r="M144" s="592">
        <v>0</v>
      </c>
      <c r="N144" s="832">
        <f t="shared" si="9"/>
        <v>0</v>
      </c>
    </row>
    <row r="145" spans="7:14" ht="15.75">
      <c r="G145" s="841"/>
      <c r="H145" s="591" t="s">
        <v>1112</v>
      </c>
      <c r="I145" s="592">
        <v>0</v>
      </c>
      <c r="J145" s="592">
        <v>0</v>
      </c>
      <c r="K145" s="593">
        <f t="shared" si="4"/>
        <v>0</v>
      </c>
      <c r="L145" s="592">
        <v>0</v>
      </c>
      <c r="M145" s="592">
        <v>0</v>
      </c>
      <c r="N145" s="832">
        <f t="shared" si="9"/>
        <v>0</v>
      </c>
    </row>
    <row r="146" spans="7:14" ht="15.75">
      <c r="G146" s="841"/>
      <c r="H146" s="591" t="s">
        <v>1113</v>
      </c>
      <c r="I146" s="592">
        <v>0</v>
      </c>
      <c r="J146" s="592">
        <v>0</v>
      </c>
      <c r="K146" s="593">
        <f t="shared" si="4"/>
        <v>0</v>
      </c>
      <c r="L146" s="592">
        <v>0</v>
      </c>
      <c r="M146" s="592">
        <v>0</v>
      </c>
      <c r="N146" s="832">
        <f t="shared" si="9"/>
        <v>0</v>
      </c>
    </row>
    <row r="147" spans="7:14" ht="15.75">
      <c r="G147" s="841"/>
      <c r="H147" s="591" t="s">
        <v>1114</v>
      </c>
      <c r="I147" s="592">
        <v>0</v>
      </c>
      <c r="J147" s="592">
        <v>0</v>
      </c>
      <c r="K147" s="593">
        <f t="shared" si="4"/>
        <v>0</v>
      </c>
      <c r="L147" s="592">
        <v>0</v>
      </c>
      <c r="M147" s="592">
        <v>0</v>
      </c>
      <c r="N147" s="832">
        <f t="shared" si="9"/>
        <v>0</v>
      </c>
    </row>
    <row r="148" spans="7:14" ht="31.5">
      <c r="G148" s="842"/>
      <c r="H148" s="600" t="s">
        <v>1115</v>
      </c>
      <c r="I148" s="592">
        <v>0</v>
      </c>
      <c r="J148" s="592">
        <v>0</v>
      </c>
      <c r="K148" s="593">
        <f t="shared" si="4"/>
        <v>0</v>
      </c>
      <c r="L148" s="592">
        <v>0</v>
      </c>
      <c r="M148" s="592">
        <v>0</v>
      </c>
      <c r="N148" s="832">
        <f t="shared" si="9"/>
        <v>0</v>
      </c>
    </row>
    <row r="149" spans="7:14" ht="15.75">
      <c r="G149" s="839" t="s">
        <v>1231</v>
      </c>
      <c r="H149" s="603" t="s">
        <v>1288</v>
      </c>
      <c r="I149" s="589">
        <f>SUM(I150:I152)</f>
        <v>0</v>
      </c>
      <c r="J149" s="589">
        <f>SUM(J150:J152)</f>
        <v>0</v>
      </c>
      <c r="K149" s="593">
        <f t="shared" si="4"/>
        <v>0</v>
      </c>
      <c r="L149" s="589">
        <f>SUM(L150:L152)</f>
        <v>0</v>
      </c>
      <c r="M149" s="589">
        <f>SUM(M150:M152)</f>
        <v>0</v>
      </c>
      <c r="N149" s="832">
        <f t="shared" si="9"/>
        <v>0</v>
      </c>
    </row>
    <row r="150" spans="7:14" ht="15.75">
      <c r="G150" s="1385"/>
      <c r="H150" s="591" t="s">
        <v>961</v>
      </c>
      <c r="I150" s="592">
        <v>0</v>
      </c>
      <c r="J150" s="592">
        <v>0</v>
      </c>
      <c r="K150" s="593">
        <f t="shared" si="4"/>
        <v>0</v>
      </c>
      <c r="L150" s="592">
        <v>0</v>
      </c>
      <c r="M150" s="592">
        <v>0</v>
      </c>
      <c r="N150" s="832">
        <f t="shared" si="9"/>
        <v>0</v>
      </c>
    </row>
    <row r="151" spans="7:14" ht="15.75">
      <c r="G151" s="1386"/>
      <c r="H151" s="591" t="s">
        <v>401</v>
      </c>
      <c r="I151" s="592">
        <v>0</v>
      </c>
      <c r="J151" s="592">
        <v>0</v>
      </c>
      <c r="K151" s="593">
        <f t="shared" si="4"/>
        <v>0</v>
      </c>
      <c r="L151" s="592">
        <v>0</v>
      </c>
      <c r="M151" s="592">
        <v>0</v>
      </c>
      <c r="N151" s="832">
        <f t="shared" si="9"/>
        <v>0</v>
      </c>
    </row>
    <row r="152" spans="7:14" ht="15.75">
      <c r="G152" s="1387"/>
      <c r="H152" s="591" t="s">
        <v>855</v>
      </c>
      <c r="I152" s="592">
        <v>0</v>
      </c>
      <c r="J152" s="592">
        <v>0</v>
      </c>
      <c r="K152" s="593">
        <f t="shared" si="4"/>
        <v>0</v>
      </c>
      <c r="L152" s="592">
        <v>0</v>
      </c>
      <c r="M152" s="592">
        <v>0</v>
      </c>
      <c r="N152" s="832">
        <f t="shared" si="9"/>
        <v>0</v>
      </c>
    </row>
    <row r="153" spans="7:14">
      <c r="G153" s="843" t="s">
        <v>915</v>
      </c>
      <c r="H153" s="603" t="s">
        <v>880</v>
      </c>
      <c r="I153" s="589">
        <f>SUM(I154:I160)</f>
        <v>0</v>
      </c>
      <c r="J153" s="589">
        <f>SUM(J154:J160)</f>
        <v>0</v>
      </c>
      <c r="K153" s="589">
        <f t="shared" ref="K153:K161" si="10">I153+J153</f>
        <v>0</v>
      </c>
      <c r="L153" s="589">
        <f>SUM(L154:L160)</f>
        <v>0</v>
      </c>
      <c r="M153" s="589">
        <f>SUM(M154:M159)</f>
        <v>0</v>
      </c>
      <c r="N153" s="830">
        <f t="shared" si="9"/>
        <v>0</v>
      </c>
    </row>
    <row r="154" spans="7:14" ht="15.75">
      <c r="G154" s="840"/>
      <c r="H154" s="607" t="s">
        <v>1117</v>
      </c>
      <c r="I154" s="592">
        <v>0</v>
      </c>
      <c r="J154" s="592">
        <v>0</v>
      </c>
      <c r="K154" s="593">
        <f t="shared" si="10"/>
        <v>0</v>
      </c>
      <c r="L154" s="592">
        <v>0</v>
      </c>
      <c r="M154" s="592">
        <v>0</v>
      </c>
      <c r="N154" s="832">
        <f t="shared" si="9"/>
        <v>0</v>
      </c>
    </row>
    <row r="155" spans="7:14" ht="15.75">
      <c r="G155" s="841"/>
      <c r="H155" s="607" t="s">
        <v>1118</v>
      </c>
      <c r="I155" s="592">
        <v>0</v>
      </c>
      <c r="J155" s="592">
        <v>0</v>
      </c>
      <c r="K155" s="593">
        <f t="shared" si="10"/>
        <v>0</v>
      </c>
      <c r="L155" s="592">
        <v>0</v>
      </c>
      <c r="M155" s="592">
        <v>0</v>
      </c>
      <c r="N155" s="832">
        <f t="shared" si="9"/>
        <v>0</v>
      </c>
    </row>
    <row r="156" spans="7:14" ht="15.75">
      <c r="G156" s="841"/>
      <c r="H156" s="607" t="s">
        <v>1119</v>
      </c>
      <c r="I156" s="592">
        <v>0</v>
      </c>
      <c r="J156" s="592">
        <v>0</v>
      </c>
      <c r="K156" s="593">
        <f t="shared" si="10"/>
        <v>0</v>
      </c>
      <c r="L156" s="592">
        <v>0</v>
      </c>
      <c r="M156" s="592">
        <v>0</v>
      </c>
      <c r="N156" s="832">
        <f t="shared" si="9"/>
        <v>0</v>
      </c>
    </row>
    <row r="157" spans="7:14" ht="15.75">
      <c r="G157" s="841"/>
      <c r="H157" s="607" t="s">
        <v>1120</v>
      </c>
      <c r="I157" s="592">
        <v>0</v>
      </c>
      <c r="J157" s="592">
        <v>0</v>
      </c>
      <c r="K157" s="593">
        <f t="shared" si="10"/>
        <v>0</v>
      </c>
      <c r="L157" s="592">
        <v>0</v>
      </c>
      <c r="M157" s="592">
        <v>0</v>
      </c>
      <c r="N157" s="832">
        <f t="shared" si="9"/>
        <v>0</v>
      </c>
    </row>
    <row r="158" spans="7:14" ht="15.75">
      <c r="G158" s="841"/>
      <c r="H158" s="607" t="s">
        <v>1121</v>
      </c>
      <c r="I158" s="592">
        <v>0</v>
      </c>
      <c r="J158" s="592">
        <v>0</v>
      </c>
      <c r="K158" s="593">
        <f t="shared" si="10"/>
        <v>0</v>
      </c>
      <c r="L158" s="592">
        <v>0</v>
      </c>
      <c r="M158" s="592">
        <v>0</v>
      </c>
      <c r="N158" s="832">
        <f t="shared" si="9"/>
        <v>0</v>
      </c>
    </row>
    <row r="159" spans="7:14" ht="15.75">
      <c r="G159" s="841"/>
      <c r="H159" s="607" t="s">
        <v>1122</v>
      </c>
      <c r="I159" s="592">
        <v>0</v>
      </c>
      <c r="J159" s="592">
        <v>0</v>
      </c>
      <c r="K159" s="593">
        <f t="shared" si="10"/>
        <v>0</v>
      </c>
      <c r="L159" s="592">
        <v>0</v>
      </c>
      <c r="M159" s="592">
        <v>0</v>
      </c>
      <c r="N159" s="832">
        <f t="shared" si="9"/>
        <v>0</v>
      </c>
    </row>
    <row r="160" spans="7:14" ht="15.75">
      <c r="G160" s="841"/>
      <c r="H160" s="607" t="s">
        <v>1289</v>
      </c>
      <c r="I160" s="592">
        <v>0</v>
      </c>
      <c r="J160" s="592">
        <v>0</v>
      </c>
      <c r="K160" s="593">
        <f t="shared" si="10"/>
        <v>0</v>
      </c>
      <c r="L160" s="592">
        <v>0</v>
      </c>
      <c r="M160" s="592">
        <v>0</v>
      </c>
      <c r="N160" s="832">
        <f t="shared" si="9"/>
        <v>0</v>
      </c>
    </row>
    <row r="161" spans="7:14">
      <c r="G161" s="844"/>
      <c r="H161" s="845" t="s">
        <v>1292</v>
      </c>
      <c r="I161" s="981">
        <f>I89+I97+I107+I117+I127+I137+I141+I149+I153</f>
        <v>0</v>
      </c>
      <c r="J161" s="614">
        <f>J89+J97+J107+J117+J127+J137+J141+J149+J153</f>
        <v>0</v>
      </c>
      <c r="K161" s="614">
        <f t="shared" si="10"/>
        <v>0</v>
      </c>
      <c r="L161" s="982">
        <f>L89+L97+L107+L117+L127+L137+L141+L149+L153</f>
        <v>0</v>
      </c>
      <c r="M161" s="614">
        <f>M89+M97+M107+M117+M127+M137+M141+M149+M153</f>
        <v>0</v>
      </c>
      <c r="N161" s="846">
        <f t="shared" si="9"/>
        <v>0</v>
      </c>
    </row>
    <row r="162" spans="7:14">
      <c r="G162" s="847"/>
      <c r="H162" s="848"/>
      <c r="I162" s="849"/>
      <c r="J162" s="849"/>
      <c r="K162" s="849"/>
      <c r="L162" s="849"/>
      <c r="M162" s="849"/>
      <c r="N162" s="850"/>
    </row>
    <row r="163" spans="7:14" ht="15.75" thickBot="1">
      <c r="G163" s="851"/>
      <c r="H163" s="852" t="s">
        <v>1293</v>
      </c>
      <c r="I163" s="853">
        <f>I85+I161</f>
        <v>0</v>
      </c>
      <c r="J163" s="853">
        <f>J85+J161</f>
        <v>0</v>
      </c>
      <c r="K163" s="853">
        <f>I163+J163</f>
        <v>0</v>
      </c>
      <c r="L163" s="853">
        <f>L85+L161</f>
        <v>0</v>
      </c>
      <c r="M163" s="853">
        <f>M85+M161</f>
        <v>0</v>
      </c>
      <c r="N163" s="854">
        <f>K163-L163</f>
        <v>0</v>
      </c>
    </row>
    <row r="164" spans="7:14">
      <c r="G164" s="742"/>
      <c r="H164" s="40"/>
      <c r="I164" s="284"/>
      <c r="J164" s="284"/>
      <c r="K164" s="284"/>
      <c r="L164" s="284"/>
      <c r="M164" s="284"/>
      <c r="N164" s="284"/>
    </row>
    <row r="165" spans="7:14" ht="30">
      <c r="G165" s="742"/>
      <c r="H165" s="742" t="s">
        <v>390</v>
      </c>
      <c r="I165" s="284"/>
      <c r="J165" s="1053"/>
      <c r="K165" s="1053"/>
      <c r="L165" s="1037" t="s">
        <v>1367</v>
      </c>
      <c r="M165" s="1037"/>
      <c r="N165" s="1037"/>
    </row>
    <row r="166" spans="7:14">
      <c r="G166" s="742"/>
      <c r="H166" s="855" t="s">
        <v>391</v>
      </c>
      <c r="I166" s="284"/>
      <c r="J166" s="284"/>
      <c r="K166" s="39"/>
      <c r="L166" s="1037"/>
      <c r="M166" s="1037"/>
      <c r="N166" s="1037"/>
    </row>
    <row r="167" spans="7:14">
      <c r="G167" s="742"/>
      <c r="H167" s="618" t="s">
        <v>392</v>
      </c>
      <c r="I167" s="284"/>
      <c r="J167" s="284"/>
      <c r="K167" s="39"/>
      <c r="L167" s="284"/>
      <c r="M167" s="284"/>
      <c r="N167" s="284"/>
    </row>
  </sheetData>
  <sheetProtection algorithmName="SHA-512" hashValue="+aRH12MeQI0woGjJ0wfS7UU1qaiMX05+M21Ofwq2JaRPk+xOpFsvH9FMI/TM9H55P1Ot494muPpobyLlP2z8PQ==" saltValue="w25fo76eoZ41UMKHQwm4HQ==" spinCount="100000" sheet="1" objects="1" scenarios="1"/>
  <mergeCells count="41">
    <mergeCell ref="A7:B8"/>
    <mergeCell ref="C7:C8"/>
    <mergeCell ref="D7:D8"/>
    <mergeCell ref="E7:E8"/>
    <mergeCell ref="A1:E1"/>
    <mergeCell ref="A2:E2"/>
    <mergeCell ref="A3:E3"/>
    <mergeCell ref="A4:E4"/>
    <mergeCell ref="A5:E5"/>
    <mergeCell ref="D60:D61"/>
    <mergeCell ref="E60:E61"/>
    <mergeCell ref="A26:B27"/>
    <mergeCell ref="C26:C27"/>
    <mergeCell ref="D26:D27"/>
    <mergeCell ref="E26:E27"/>
    <mergeCell ref="A33:B34"/>
    <mergeCell ref="C33:C34"/>
    <mergeCell ref="D33:D34"/>
    <mergeCell ref="E33:E34"/>
    <mergeCell ref="D78:E80"/>
    <mergeCell ref="A80:B80"/>
    <mergeCell ref="H1:N1"/>
    <mergeCell ref="G2:N2"/>
    <mergeCell ref="H3:N3"/>
    <mergeCell ref="G4:N4"/>
    <mergeCell ref="G5:N5"/>
    <mergeCell ref="G7:H9"/>
    <mergeCell ref="I7:M7"/>
    <mergeCell ref="N7:N8"/>
    <mergeCell ref="A43:B44"/>
    <mergeCell ref="C43:C44"/>
    <mergeCell ref="D43:D44"/>
    <mergeCell ref="E43:E44"/>
    <mergeCell ref="A60:B61"/>
    <mergeCell ref="C60:C61"/>
    <mergeCell ref="H12:N12"/>
    <mergeCell ref="G74:G76"/>
    <mergeCell ref="H88:N88"/>
    <mergeCell ref="G150:G152"/>
    <mergeCell ref="J165:K165"/>
    <mergeCell ref="L165:N1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4"/>
  <sheetViews>
    <sheetView zoomScaleNormal="100" workbookViewId="0">
      <selection sqref="A1:P1"/>
    </sheetView>
  </sheetViews>
  <sheetFormatPr baseColWidth="10" defaultRowHeight="12.75"/>
  <cols>
    <col min="1" max="1" width="8" style="48" customWidth="1"/>
    <col min="2" max="2" width="7.85546875" style="48" customWidth="1"/>
    <col min="3" max="12" width="7.28515625" style="48" customWidth="1"/>
    <col min="13" max="14" width="10.28515625" style="48" customWidth="1"/>
    <col min="15" max="15" width="14.85546875" style="49" customWidth="1"/>
    <col min="16" max="16" width="14.7109375" style="49" customWidth="1"/>
    <col min="17" max="17" width="11.42578125" style="43"/>
    <col min="18" max="18" width="5.7109375" style="43" customWidth="1"/>
    <col min="19" max="19" width="57.42578125" style="43" customWidth="1"/>
    <col min="20" max="24" width="21.42578125" style="43" customWidth="1"/>
    <col min="25" max="249" width="11.42578125" style="43"/>
    <col min="250" max="250" width="8" style="43" customWidth="1"/>
    <col min="251" max="251" width="7.85546875" style="43" customWidth="1"/>
    <col min="252" max="261" width="7.28515625" style="43" customWidth="1"/>
    <col min="262" max="263" width="10.28515625" style="43" customWidth="1"/>
    <col min="264" max="264" width="14.85546875" style="43" customWidth="1"/>
    <col min="265" max="265" width="14.7109375" style="43" customWidth="1"/>
    <col min="266" max="505" width="11.42578125" style="43"/>
    <col min="506" max="506" width="8" style="43" customWidth="1"/>
    <col min="507" max="507" width="7.85546875" style="43" customWidth="1"/>
    <col min="508" max="517" width="7.28515625" style="43" customWidth="1"/>
    <col min="518" max="519" width="10.28515625" style="43" customWidth="1"/>
    <col min="520" max="520" width="14.85546875" style="43" customWidth="1"/>
    <col min="521" max="521" width="14.7109375" style="43" customWidth="1"/>
    <col min="522" max="761" width="11.42578125" style="43"/>
    <col min="762" max="762" width="8" style="43" customWidth="1"/>
    <col min="763" max="763" width="7.85546875" style="43" customWidth="1"/>
    <col min="764" max="773" width="7.28515625" style="43" customWidth="1"/>
    <col min="774" max="775" width="10.28515625" style="43" customWidth="1"/>
    <col min="776" max="776" width="14.85546875" style="43" customWidth="1"/>
    <col min="777" max="777" width="14.7109375" style="43" customWidth="1"/>
    <col min="778" max="1017" width="11.42578125" style="43"/>
    <col min="1018" max="1018" width="8" style="43" customWidth="1"/>
    <col min="1019" max="1019" width="7.85546875" style="43" customWidth="1"/>
    <col min="1020" max="1029" width="7.28515625" style="43" customWidth="1"/>
    <col min="1030" max="1031" width="10.28515625" style="43" customWidth="1"/>
    <col min="1032" max="1032" width="14.85546875" style="43" customWidth="1"/>
    <col min="1033" max="1033" width="14.7109375" style="43" customWidth="1"/>
    <col min="1034" max="1273" width="11.42578125" style="43"/>
    <col min="1274" max="1274" width="8" style="43" customWidth="1"/>
    <col min="1275" max="1275" width="7.85546875" style="43" customWidth="1"/>
    <col min="1276" max="1285" width="7.28515625" style="43" customWidth="1"/>
    <col min="1286" max="1287" width="10.28515625" style="43" customWidth="1"/>
    <col min="1288" max="1288" width="14.85546875" style="43" customWidth="1"/>
    <col min="1289" max="1289" width="14.7109375" style="43" customWidth="1"/>
    <col min="1290" max="1529" width="11.42578125" style="43"/>
    <col min="1530" max="1530" width="8" style="43" customWidth="1"/>
    <col min="1531" max="1531" width="7.85546875" style="43" customWidth="1"/>
    <col min="1532" max="1541" width="7.28515625" style="43" customWidth="1"/>
    <col min="1542" max="1543" width="10.28515625" style="43" customWidth="1"/>
    <col min="1544" max="1544" width="14.85546875" style="43" customWidth="1"/>
    <col min="1545" max="1545" width="14.7109375" style="43" customWidth="1"/>
    <col min="1546" max="1785" width="11.42578125" style="43"/>
    <col min="1786" max="1786" width="8" style="43" customWidth="1"/>
    <col min="1787" max="1787" width="7.85546875" style="43" customWidth="1"/>
    <col min="1788" max="1797" width="7.28515625" style="43" customWidth="1"/>
    <col min="1798" max="1799" width="10.28515625" style="43" customWidth="1"/>
    <col min="1800" max="1800" width="14.85546875" style="43" customWidth="1"/>
    <col min="1801" max="1801" width="14.7109375" style="43" customWidth="1"/>
    <col min="1802" max="2041" width="11.42578125" style="43"/>
    <col min="2042" max="2042" width="8" style="43" customWidth="1"/>
    <col min="2043" max="2043" width="7.85546875" style="43" customWidth="1"/>
    <col min="2044" max="2053" width="7.28515625" style="43" customWidth="1"/>
    <col min="2054" max="2055" width="10.28515625" style="43" customWidth="1"/>
    <col min="2056" max="2056" width="14.85546875" style="43" customWidth="1"/>
    <col min="2057" max="2057" width="14.7109375" style="43" customWidth="1"/>
    <col min="2058" max="2297" width="11.42578125" style="43"/>
    <col min="2298" max="2298" width="8" style="43" customWidth="1"/>
    <col min="2299" max="2299" width="7.85546875" style="43" customWidth="1"/>
    <col min="2300" max="2309" width="7.28515625" style="43" customWidth="1"/>
    <col min="2310" max="2311" width="10.28515625" style="43" customWidth="1"/>
    <col min="2312" max="2312" width="14.85546875" style="43" customWidth="1"/>
    <col min="2313" max="2313" width="14.7109375" style="43" customWidth="1"/>
    <col min="2314" max="2553" width="11.42578125" style="43"/>
    <col min="2554" max="2554" width="8" style="43" customWidth="1"/>
    <col min="2555" max="2555" width="7.85546875" style="43" customWidth="1"/>
    <col min="2556" max="2565" width="7.28515625" style="43" customWidth="1"/>
    <col min="2566" max="2567" width="10.28515625" style="43" customWidth="1"/>
    <col min="2568" max="2568" width="14.85546875" style="43" customWidth="1"/>
    <col min="2569" max="2569" width="14.7109375" style="43" customWidth="1"/>
    <col min="2570" max="2809" width="11.42578125" style="43"/>
    <col min="2810" max="2810" width="8" style="43" customWidth="1"/>
    <col min="2811" max="2811" width="7.85546875" style="43" customWidth="1"/>
    <col min="2812" max="2821" width="7.28515625" style="43" customWidth="1"/>
    <col min="2822" max="2823" width="10.28515625" style="43" customWidth="1"/>
    <col min="2824" max="2824" width="14.85546875" style="43" customWidth="1"/>
    <col min="2825" max="2825" width="14.7109375" style="43" customWidth="1"/>
    <col min="2826" max="3065" width="11.42578125" style="43"/>
    <col min="3066" max="3066" width="8" style="43" customWidth="1"/>
    <col min="3067" max="3067" width="7.85546875" style="43" customWidth="1"/>
    <col min="3068" max="3077" width="7.28515625" style="43" customWidth="1"/>
    <col min="3078" max="3079" width="10.28515625" style="43" customWidth="1"/>
    <col min="3080" max="3080" width="14.85546875" style="43" customWidth="1"/>
    <col min="3081" max="3081" width="14.7109375" style="43" customWidth="1"/>
    <col min="3082" max="3321" width="11.42578125" style="43"/>
    <col min="3322" max="3322" width="8" style="43" customWidth="1"/>
    <col min="3323" max="3323" width="7.85546875" style="43" customWidth="1"/>
    <col min="3324" max="3333" width="7.28515625" style="43" customWidth="1"/>
    <col min="3334" max="3335" width="10.28515625" style="43" customWidth="1"/>
    <col min="3336" max="3336" width="14.85546875" style="43" customWidth="1"/>
    <col min="3337" max="3337" width="14.7109375" style="43" customWidth="1"/>
    <col min="3338" max="3577" width="11.42578125" style="43"/>
    <col min="3578" max="3578" width="8" style="43" customWidth="1"/>
    <col min="3579" max="3579" width="7.85546875" style="43" customWidth="1"/>
    <col min="3580" max="3589" width="7.28515625" style="43" customWidth="1"/>
    <col min="3590" max="3591" width="10.28515625" style="43" customWidth="1"/>
    <col min="3592" max="3592" width="14.85546875" style="43" customWidth="1"/>
    <col min="3593" max="3593" width="14.7109375" style="43" customWidth="1"/>
    <col min="3594" max="3833" width="11.42578125" style="43"/>
    <col min="3834" max="3834" width="8" style="43" customWidth="1"/>
    <col min="3835" max="3835" width="7.85546875" style="43" customWidth="1"/>
    <col min="3836" max="3845" width="7.28515625" style="43" customWidth="1"/>
    <col min="3846" max="3847" width="10.28515625" style="43" customWidth="1"/>
    <col min="3848" max="3848" width="14.85546875" style="43" customWidth="1"/>
    <col min="3849" max="3849" width="14.7109375" style="43" customWidth="1"/>
    <col min="3850" max="4089" width="11.42578125" style="43"/>
    <col min="4090" max="4090" width="8" style="43" customWidth="1"/>
    <col min="4091" max="4091" width="7.85546875" style="43" customWidth="1"/>
    <col min="4092" max="4101" width="7.28515625" style="43" customWidth="1"/>
    <col min="4102" max="4103" width="10.28515625" style="43" customWidth="1"/>
    <col min="4104" max="4104" width="14.85546875" style="43" customWidth="1"/>
    <col min="4105" max="4105" width="14.7109375" style="43" customWidth="1"/>
    <col min="4106" max="4345" width="11.42578125" style="43"/>
    <col min="4346" max="4346" width="8" style="43" customWidth="1"/>
    <col min="4347" max="4347" width="7.85546875" style="43" customWidth="1"/>
    <col min="4348" max="4357" width="7.28515625" style="43" customWidth="1"/>
    <col min="4358" max="4359" width="10.28515625" style="43" customWidth="1"/>
    <col min="4360" max="4360" width="14.85546875" style="43" customWidth="1"/>
    <col min="4361" max="4361" width="14.7109375" style="43" customWidth="1"/>
    <col min="4362" max="4601" width="11.42578125" style="43"/>
    <col min="4602" max="4602" width="8" style="43" customWidth="1"/>
    <col min="4603" max="4603" width="7.85546875" style="43" customWidth="1"/>
    <col min="4604" max="4613" width="7.28515625" style="43" customWidth="1"/>
    <col min="4614" max="4615" width="10.28515625" style="43" customWidth="1"/>
    <col min="4616" max="4616" width="14.85546875" style="43" customWidth="1"/>
    <col min="4617" max="4617" width="14.7109375" style="43" customWidth="1"/>
    <col min="4618" max="4857" width="11.42578125" style="43"/>
    <col min="4858" max="4858" width="8" style="43" customWidth="1"/>
    <col min="4859" max="4859" width="7.85546875" style="43" customWidth="1"/>
    <col min="4860" max="4869" width="7.28515625" style="43" customWidth="1"/>
    <col min="4870" max="4871" width="10.28515625" style="43" customWidth="1"/>
    <col min="4872" max="4872" width="14.85546875" style="43" customWidth="1"/>
    <col min="4873" max="4873" width="14.7109375" style="43" customWidth="1"/>
    <col min="4874" max="5113" width="11.42578125" style="43"/>
    <col min="5114" max="5114" width="8" style="43" customWidth="1"/>
    <col min="5115" max="5115" width="7.85546875" style="43" customWidth="1"/>
    <col min="5116" max="5125" width="7.28515625" style="43" customWidth="1"/>
    <col min="5126" max="5127" width="10.28515625" style="43" customWidth="1"/>
    <col min="5128" max="5128" width="14.85546875" style="43" customWidth="1"/>
    <col min="5129" max="5129" width="14.7109375" style="43" customWidth="1"/>
    <col min="5130" max="5369" width="11.42578125" style="43"/>
    <col min="5370" max="5370" width="8" style="43" customWidth="1"/>
    <col min="5371" max="5371" width="7.85546875" style="43" customWidth="1"/>
    <col min="5372" max="5381" width="7.28515625" style="43" customWidth="1"/>
    <col min="5382" max="5383" width="10.28515625" style="43" customWidth="1"/>
    <col min="5384" max="5384" width="14.85546875" style="43" customWidth="1"/>
    <col min="5385" max="5385" width="14.7109375" style="43" customWidth="1"/>
    <col min="5386" max="5625" width="11.42578125" style="43"/>
    <col min="5626" max="5626" width="8" style="43" customWidth="1"/>
    <col min="5627" max="5627" width="7.85546875" style="43" customWidth="1"/>
    <col min="5628" max="5637" width="7.28515625" style="43" customWidth="1"/>
    <col min="5638" max="5639" width="10.28515625" style="43" customWidth="1"/>
    <col min="5640" max="5640" width="14.85546875" style="43" customWidth="1"/>
    <col min="5641" max="5641" width="14.7109375" style="43" customWidth="1"/>
    <col min="5642" max="5881" width="11.42578125" style="43"/>
    <col min="5882" max="5882" width="8" style="43" customWidth="1"/>
    <col min="5883" max="5883" width="7.85546875" style="43" customWidth="1"/>
    <col min="5884" max="5893" width="7.28515625" style="43" customWidth="1"/>
    <col min="5894" max="5895" width="10.28515625" style="43" customWidth="1"/>
    <col min="5896" max="5896" width="14.85546875" style="43" customWidth="1"/>
    <col min="5897" max="5897" width="14.7109375" style="43" customWidth="1"/>
    <col min="5898" max="6137" width="11.42578125" style="43"/>
    <col min="6138" max="6138" width="8" style="43" customWidth="1"/>
    <col min="6139" max="6139" width="7.85546875" style="43" customWidth="1"/>
    <col min="6140" max="6149" width="7.28515625" style="43" customWidth="1"/>
    <col min="6150" max="6151" width="10.28515625" style="43" customWidth="1"/>
    <col min="6152" max="6152" width="14.85546875" style="43" customWidth="1"/>
    <col min="6153" max="6153" width="14.7109375" style="43" customWidth="1"/>
    <col min="6154" max="6393" width="11.42578125" style="43"/>
    <col min="6394" max="6394" width="8" style="43" customWidth="1"/>
    <col min="6395" max="6395" width="7.85546875" style="43" customWidth="1"/>
    <col min="6396" max="6405" width="7.28515625" style="43" customWidth="1"/>
    <col min="6406" max="6407" width="10.28515625" style="43" customWidth="1"/>
    <col min="6408" max="6408" width="14.85546875" style="43" customWidth="1"/>
    <col min="6409" max="6409" width="14.7109375" style="43" customWidth="1"/>
    <col min="6410" max="6649" width="11.42578125" style="43"/>
    <col min="6650" max="6650" width="8" style="43" customWidth="1"/>
    <col min="6651" max="6651" width="7.85546875" style="43" customWidth="1"/>
    <col min="6652" max="6661" width="7.28515625" style="43" customWidth="1"/>
    <col min="6662" max="6663" width="10.28515625" style="43" customWidth="1"/>
    <col min="6664" max="6664" width="14.85546875" style="43" customWidth="1"/>
    <col min="6665" max="6665" width="14.7109375" style="43" customWidth="1"/>
    <col min="6666" max="6905" width="11.42578125" style="43"/>
    <col min="6906" max="6906" width="8" style="43" customWidth="1"/>
    <col min="6907" max="6907" width="7.85546875" style="43" customWidth="1"/>
    <col min="6908" max="6917" width="7.28515625" style="43" customWidth="1"/>
    <col min="6918" max="6919" width="10.28515625" style="43" customWidth="1"/>
    <col min="6920" max="6920" width="14.85546875" style="43" customWidth="1"/>
    <col min="6921" max="6921" width="14.7109375" style="43" customWidth="1"/>
    <col min="6922" max="7161" width="11.42578125" style="43"/>
    <col min="7162" max="7162" width="8" style="43" customWidth="1"/>
    <col min="7163" max="7163" width="7.85546875" style="43" customWidth="1"/>
    <col min="7164" max="7173" width="7.28515625" style="43" customWidth="1"/>
    <col min="7174" max="7175" width="10.28515625" style="43" customWidth="1"/>
    <col min="7176" max="7176" width="14.85546875" style="43" customWidth="1"/>
    <col min="7177" max="7177" width="14.7109375" style="43" customWidth="1"/>
    <col min="7178" max="7417" width="11.42578125" style="43"/>
    <col min="7418" max="7418" width="8" style="43" customWidth="1"/>
    <col min="7419" max="7419" width="7.85546875" style="43" customWidth="1"/>
    <col min="7420" max="7429" width="7.28515625" style="43" customWidth="1"/>
    <col min="7430" max="7431" width="10.28515625" style="43" customWidth="1"/>
    <col min="7432" max="7432" width="14.85546875" style="43" customWidth="1"/>
    <col min="7433" max="7433" width="14.7109375" style="43" customWidth="1"/>
    <col min="7434" max="7673" width="11.42578125" style="43"/>
    <col min="7674" max="7674" width="8" style="43" customWidth="1"/>
    <col min="7675" max="7675" width="7.85546875" style="43" customWidth="1"/>
    <col min="7676" max="7685" width="7.28515625" style="43" customWidth="1"/>
    <col min="7686" max="7687" width="10.28515625" style="43" customWidth="1"/>
    <col min="7688" max="7688" width="14.85546875" style="43" customWidth="1"/>
    <col min="7689" max="7689" width="14.7109375" style="43" customWidth="1"/>
    <col min="7690" max="7929" width="11.42578125" style="43"/>
    <col min="7930" max="7930" width="8" style="43" customWidth="1"/>
    <col min="7931" max="7931" width="7.85546875" style="43" customWidth="1"/>
    <col min="7932" max="7941" width="7.28515625" style="43" customWidth="1"/>
    <col min="7942" max="7943" width="10.28515625" style="43" customWidth="1"/>
    <col min="7944" max="7944" width="14.85546875" style="43" customWidth="1"/>
    <col min="7945" max="7945" width="14.7109375" style="43" customWidth="1"/>
    <col min="7946" max="8185" width="11.42578125" style="43"/>
    <col min="8186" max="8186" width="8" style="43" customWidth="1"/>
    <col min="8187" max="8187" width="7.85546875" style="43" customWidth="1"/>
    <col min="8188" max="8197" width="7.28515625" style="43" customWidth="1"/>
    <col min="8198" max="8199" width="10.28515625" style="43" customWidth="1"/>
    <col min="8200" max="8200" width="14.85546875" style="43" customWidth="1"/>
    <col min="8201" max="8201" width="14.7109375" style="43" customWidth="1"/>
    <col min="8202" max="8441" width="11.42578125" style="43"/>
    <col min="8442" max="8442" width="8" style="43" customWidth="1"/>
    <col min="8443" max="8443" width="7.85546875" style="43" customWidth="1"/>
    <col min="8444" max="8453" width="7.28515625" style="43" customWidth="1"/>
    <col min="8454" max="8455" width="10.28515625" style="43" customWidth="1"/>
    <col min="8456" max="8456" width="14.85546875" style="43" customWidth="1"/>
    <col min="8457" max="8457" width="14.7109375" style="43" customWidth="1"/>
    <col min="8458" max="8697" width="11.42578125" style="43"/>
    <col min="8698" max="8698" width="8" style="43" customWidth="1"/>
    <col min="8699" max="8699" width="7.85546875" style="43" customWidth="1"/>
    <col min="8700" max="8709" width="7.28515625" style="43" customWidth="1"/>
    <col min="8710" max="8711" width="10.28515625" style="43" customWidth="1"/>
    <col min="8712" max="8712" width="14.85546875" style="43" customWidth="1"/>
    <col min="8713" max="8713" width="14.7109375" style="43" customWidth="1"/>
    <col min="8714" max="8953" width="11.42578125" style="43"/>
    <col min="8954" max="8954" width="8" style="43" customWidth="1"/>
    <col min="8955" max="8955" width="7.85546875" style="43" customWidth="1"/>
    <col min="8956" max="8965" width="7.28515625" style="43" customWidth="1"/>
    <col min="8966" max="8967" width="10.28515625" style="43" customWidth="1"/>
    <col min="8968" max="8968" width="14.85546875" style="43" customWidth="1"/>
    <col min="8969" max="8969" width="14.7109375" style="43" customWidth="1"/>
    <col min="8970" max="9209" width="11.42578125" style="43"/>
    <col min="9210" max="9210" width="8" style="43" customWidth="1"/>
    <col min="9211" max="9211" width="7.85546875" style="43" customWidth="1"/>
    <col min="9212" max="9221" width="7.28515625" style="43" customWidth="1"/>
    <col min="9222" max="9223" width="10.28515625" style="43" customWidth="1"/>
    <col min="9224" max="9224" width="14.85546875" style="43" customWidth="1"/>
    <col min="9225" max="9225" width="14.7109375" style="43" customWidth="1"/>
    <col min="9226" max="9465" width="11.42578125" style="43"/>
    <col min="9466" max="9466" width="8" style="43" customWidth="1"/>
    <col min="9467" max="9467" width="7.85546875" style="43" customWidth="1"/>
    <col min="9468" max="9477" width="7.28515625" style="43" customWidth="1"/>
    <col min="9478" max="9479" width="10.28515625" style="43" customWidth="1"/>
    <col min="9480" max="9480" width="14.85546875" style="43" customWidth="1"/>
    <col min="9481" max="9481" width="14.7109375" style="43" customWidth="1"/>
    <col min="9482" max="9721" width="11.42578125" style="43"/>
    <col min="9722" max="9722" width="8" style="43" customWidth="1"/>
    <col min="9723" max="9723" width="7.85546875" style="43" customWidth="1"/>
    <col min="9724" max="9733" width="7.28515625" style="43" customWidth="1"/>
    <col min="9734" max="9735" width="10.28515625" style="43" customWidth="1"/>
    <col min="9736" max="9736" width="14.85546875" style="43" customWidth="1"/>
    <col min="9737" max="9737" width="14.7109375" style="43" customWidth="1"/>
    <col min="9738" max="9977" width="11.42578125" style="43"/>
    <col min="9978" max="9978" width="8" style="43" customWidth="1"/>
    <col min="9979" max="9979" width="7.85546875" style="43" customWidth="1"/>
    <col min="9980" max="9989" width="7.28515625" style="43" customWidth="1"/>
    <col min="9990" max="9991" width="10.28515625" style="43" customWidth="1"/>
    <col min="9992" max="9992" width="14.85546875" style="43" customWidth="1"/>
    <col min="9993" max="9993" width="14.7109375" style="43" customWidth="1"/>
    <col min="9994" max="10233" width="11.42578125" style="43"/>
    <col min="10234" max="10234" width="8" style="43" customWidth="1"/>
    <col min="10235" max="10235" width="7.85546875" style="43" customWidth="1"/>
    <col min="10236" max="10245" width="7.28515625" style="43" customWidth="1"/>
    <col min="10246" max="10247" width="10.28515625" style="43" customWidth="1"/>
    <col min="10248" max="10248" width="14.85546875" style="43" customWidth="1"/>
    <col min="10249" max="10249" width="14.7109375" style="43" customWidth="1"/>
    <col min="10250" max="10489" width="11.42578125" style="43"/>
    <col min="10490" max="10490" width="8" style="43" customWidth="1"/>
    <col min="10491" max="10491" width="7.85546875" style="43" customWidth="1"/>
    <col min="10492" max="10501" width="7.28515625" style="43" customWidth="1"/>
    <col min="10502" max="10503" width="10.28515625" style="43" customWidth="1"/>
    <col min="10504" max="10504" width="14.85546875" style="43" customWidth="1"/>
    <col min="10505" max="10505" width="14.7109375" style="43" customWidth="1"/>
    <col min="10506" max="10745" width="11.42578125" style="43"/>
    <col min="10746" max="10746" width="8" style="43" customWidth="1"/>
    <col min="10747" max="10747" width="7.85546875" style="43" customWidth="1"/>
    <col min="10748" max="10757" width="7.28515625" style="43" customWidth="1"/>
    <col min="10758" max="10759" width="10.28515625" style="43" customWidth="1"/>
    <col min="10760" max="10760" width="14.85546875" style="43" customWidth="1"/>
    <col min="10761" max="10761" width="14.7109375" style="43" customWidth="1"/>
    <col min="10762" max="11001" width="11.42578125" style="43"/>
    <col min="11002" max="11002" width="8" style="43" customWidth="1"/>
    <col min="11003" max="11003" width="7.85546875" style="43" customWidth="1"/>
    <col min="11004" max="11013" width="7.28515625" style="43" customWidth="1"/>
    <col min="11014" max="11015" width="10.28515625" style="43" customWidth="1"/>
    <col min="11016" max="11016" width="14.85546875" style="43" customWidth="1"/>
    <col min="11017" max="11017" width="14.7109375" style="43" customWidth="1"/>
    <col min="11018" max="11257" width="11.42578125" style="43"/>
    <col min="11258" max="11258" width="8" style="43" customWidth="1"/>
    <col min="11259" max="11259" width="7.85546875" style="43" customWidth="1"/>
    <col min="11260" max="11269" width="7.28515625" style="43" customWidth="1"/>
    <col min="11270" max="11271" width="10.28515625" style="43" customWidth="1"/>
    <col min="11272" max="11272" width="14.85546875" style="43" customWidth="1"/>
    <col min="11273" max="11273" width="14.7109375" style="43" customWidth="1"/>
    <col min="11274" max="11513" width="11.42578125" style="43"/>
    <col min="11514" max="11514" width="8" style="43" customWidth="1"/>
    <col min="11515" max="11515" width="7.85546875" style="43" customWidth="1"/>
    <col min="11516" max="11525" width="7.28515625" style="43" customWidth="1"/>
    <col min="11526" max="11527" width="10.28515625" style="43" customWidth="1"/>
    <col min="11528" max="11528" width="14.85546875" style="43" customWidth="1"/>
    <col min="11529" max="11529" width="14.7109375" style="43" customWidth="1"/>
    <col min="11530" max="11769" width="11.42578125" style="43"/>
    <col min="11770" max="11770" width="8" style="43" customWidth="1"/>
    <col min="11771" max="11771" width="7.85546875" style="43" customWidth="1"/>
    <col min="11772" max="11781" width="7.28515625" style="43" customWidth="1"/>
    <col min="11782" max="11783" width="10.28515625" style="43" customWidth="1"/>
    <col min="11784" max="11784" width="14.85546875" style="43" customWidth="1"/>
    <col min="11785" max="11785" width="14.7109375" style="43" customWidth="1"/>
    <col min="11786" max="12025" width="11.42578125" style="43"/>
    <col min="12026" max="12026" width="8" style="43" customWidth="1"/>
    <col min="12027" max="12027" width="7.85546875" style="43" customWidth="1"/>
    <col min="12028" max="12037" width="7.28515625" style="43" customWidth="1"/>
    <col min="12038" max="12039" width="10.28515625" style="43" customWidth="1"/>
    <col min="12040" max="12040" width="14.85546875" style="43" customWidth="1"/>
    <col min="12041" max="12041" width="14.7109375" style="43" customWidth="1"/>
    <col min="12042" max="12281" width="11.42578125" style="43"/>
    <col min="12282" max="12282" width="8" style="43" customWidth="1"/>
    <col min="12283" max="12283" width="7.85546875" style="43" customWidth="1"/>
    <col min="12284" max="12293" width="7.28515625" style="43" customWidth="1"/>
    <col min="12294" max="12295" width="10.28515625" style="43" customWidth="1"/>
    <col min="12296" max="12296" width="14.85546875" style="43" customWidth="1"/>
    <col min="12297" max="12297" width="14.7109375" style="43" customWidth="1"/>
    <col min="12298" max="12537" width="11.42578125" style="43"/>
    <col min="12538" max="12538" width="8" style="43" customWidth="1"/>
    <col min="12539" max="12539" width="7.85546875" style="43" customWidth="1"/>
    <col min="12540" max="12549" width="7.28515625" style="43" customWidth="1"/>
    <col min="12550" max="12551" width="10.28515625" style="43" customWidth="1"/>
    <col min="12552" max="12552" width="14.85546875" style="43" customWidth="1"/>
    <col min="12553" max="12553" width="14.7109375" style="43" customWidth="1"/>
    <col min="12554" max="12793" width="11.42578125" style="43"/>
    <col min="12794" max="12794" width="8" style="43" customWidth="1"/>
    <col min="12795" max="12795" width="7.85546875" style="43" customWidth="1"/>
    <col min="12796" max="12805" width="7.28515625" style="43" customWidth="1"/>
    <col min="12806" max="12807" width="10.28515625" style="43" customWidth="1"/>
    <col min="12808" max="12808" width="14.85546875" style="43" customWidth="1"/>
    <col min="12809" max="12809" width="14.7109375" style="43" customWidth="1"/>
    <col min="12810" max="13049" width="11.42578125" style="43"/>
    <col min="13050" max="13050" width="8" style="43" customWidth="1"/>
    <col min="13051" max="13051" width="7.85546875" style="43" customWidth="1"/>
    <col min="13052" max="13061" width="7.28515625" style="43" customWidth="1"/>
    <col min="13062" max="13063" width="10.28515625" style="43" customWidth="1"/>
    <col min="13064" max="13064" width="14.85546875" style="43" customWidth="1"/>
    <col min="13065" max="13065" width="14.7109375" style="43" customWidth="1"/>
    <col min="13066" max="13305" width="11.42578125" style="43"/>
    <col min="13306" max="13306" width="8" style="43" customWidth="1"/>
    <col min="13307" max="13307" width="7.85546875" style="43" customWidth="1"/>
    <col min="13308" max="13317" width="7.28515625" style="43" customWidth="1"/>
    <col min="13318" max="13319" width="10.28515625" style="43" customWidth="1"/>
    <col min="13320" max="13320" width="14.85546875" style="43" customWidth="1"/>
    <col min="13321" max="13321" width="14.7109375" style="43" customWidth="1"/>
    <col min="13322" max="13561" width="11.42578125" style="43"/>
    <col min="13562" max="13562" width="8" style="43" customWidth="1"/>
    <col min="13563" max="13563" width="7.85546875" style="43" customWidth="1"/>
    <col min="13564" max="13573" width="7.28515625" style="43" customWidth="1"/>
    <col min="13574" max="13575" width="10.28515625" style="43" customWidth="1"/>
    <col min="13576" max="13576" width="14.85546875" style="43" customWidth="1"/>
    <col min="13577" max="13577" width="14.7109375" style="43" customWidth="1"/>
    <col min="13578" max="13817" width="11.42578125" style="43"/>
    <col min="13818" max="13818" width="8" style="43" customWidth="1"/>
    <col min="13819" max="13819" width="7.85546875" style="43" customWidth="1"/>
    <col min="13820" max="13829" width="7.28515625" style="43" customWidth="1"/>
    <col min="13830" max="13831" width="10.28515625" style="43" customWidth="1"/>
    <col min="13832" max="13832" width="14.85546875" style="43" customWidth="1"/>
    <col min="13833" max="13833" width="14.7109375" style="43" customWidth="1"/>
    <col min="13834" max="14073" width="11.42578125" style="43"/>
    <col min="14074" max="14074" width="8" style="43" customWidth="1"/>
    <col min="14075" max="14075" width="7.85546875" style="43" customWidth="1"/>
    <col min="14076" max="14085" width="7.28515625" style="43" customWidth="1"/>
    <col min="14086" max="14087" width="10.28515625" style="43" customWidth="1"/>
    <col min="14088" max="14088" width="14.85546875" style="43" customWidth="1"/>
    <col min="14089" max="14089" width="14.7109375" style="43" customWidth="1"/>
    <col min="14090" max="14329" width="11.42578125" style="43"/>
    <col min="14330" max="14330" width="8" style="43" customWidth="1"/>
    <col min="14331" max="14331" width="7.85546875" style="43" customWidth="1"/>
    <col min="14332" max="14341" width="7.28515625" style="43" customWidth="1"/>
    <col min="14342" max="14343" width="10.28515625" style="43" customWidth="1"/>
    <col min="14344" max="14344" width="14.85546875" style="43" customWidth="1"/>
    <col min="14345" max="14345" width="14.7109375" style="43" customWidth="1"/>
    <col min="14346" max="14585" width="11.42578125" style="43"/>
    <col min="14586" max="14586" width="8" style="43" customWidth="1"/>
    <col min="14587" max="14587" width="7.85546875" style="43" customWidth="1"/>
    <col min="14588" max="14597" width="7.28515625" style="43" customWidth="1"/>
    <col min="14598" max="14599" width="10.28515625" style="43" customWidth="1"/>
    <col min="14600" max="14600" width="14.85546875" style="43" customWidth="1"/>
    <col min="14601" max="14601" width="14.7109375" style="43" customWidth="1"/>
    <col min="14602" max="14841" width="11.42578125" style="43"/>
    <col min="14842" max="14842" width="8" style="43" customWidth="1"/>
    <col min="14843" max="14843" width="7.85546875" style="43" customWidth="1"/>
    <col min="14844" max="14853" width="7.28515625" style="43" customWidth="1"/>
    <col min="14854" max="14855" width="10.28515625" style="43" customWidth="1"/>
    <col min="14856" max="14856" width="14.85546875" style="43" customWidth="1"/>
    <col min="14857" max="14857" width="14.7109375" style="43" customWidth="1"/>
    <col min="14858" max="15097" width="11.42578125" style="43"/>
    <col min="15098" max="15098" width="8" style="43" customWidth="1"/>
    <col min="15099" max="15099" width="7.85546875" style="43" customWidth="1"/>
    <col min="15100" max="15109" width="7.28515625" style="43" customWidth="1"/>
    <col min="15110" max="15111" width="10.28515625" style="43" customWidth="1"/>
    <col min="15112" max="15112" width="14.85546875" style="43" customWidth="1"/>
    <col min="15113" max="15113" width="14.7109375" style="43" customWidth="1"/>
    <col min="15114" max="15353" width="11.42578125" style="43"/>
    <col min="15354" max="15354" width="8" style="43" customWidth="1"/>
    <col min="15355" max="15355" width="7.85546875" style="43" customWidth="1"/>
    <col min="15356" max="15365" width="7.28515625" style="43" customWidth="1"/>
    <col min="15366" max="15367" width="10.28515625" style="43" customWidth="1"/>
    <col min="15368" max="15368" width="14.85546875" style="43" customWidth="1"/>
    <col min="15369" max="15369" width="14.7109375" style="43" customWidth="1"/>
    <col min="15370" max="15609" width="11.42578125" style="43"/>
    <col min="15610" max="15610" width="8" style="43" customWidth="1"/>
    <col min="15611" max="15611" width="7.85546875" style="43" customWidth="1"/>
    <col min="15612" max="15621" width="7.28515625" style="43" customWidth="1"/>
    <col min="15622" max="15623" width="10.28515625" style="43" customWidth="1"/>
    <col min="15624" max="15624" width="14.85546875" style="43" customWidth="1"/>
    <col min="15625" max="15625" width="14.7109375" style="43" customWidth="1"/>
    <col min="15626" max="15865" width="11.42578125" style="43"/>
    <col min="15866" max="15866" width="8" style="43" customWidth="1"/>
    <col min="15867" max="15867" width="7.85546875" style="43" customWidth="1"/>
    <col min="15868" max="15877" width="7.28515625" style="43" customWidth="1"/>
    <col min="15878" max="15879" width="10.28515625" style="43" customWidth="1"/>
    <col min="15880" max="15880" width="14.85546875" style="43" customWidth="1"/>
    <col min="15881" max="15881" width="14.7109375" style="43" customWidth="1"/>
    <col min="15882" max="16121" width="11.42578125" style="43"/>
    <col min="16122" max="16122" width="8" style="43" customWidth="1"/>
    <col min="16123" max="16123" width="7.85546875" style="43" customWidth="1"/>
    <col min="16124" max="16133" width="7.28515625" style="43" customWidth="1"/>
    <col min="16134" max="16135" width="10.28515625" style="43" customWidth="1"/>
    <col min="16136" max="16136" width="14.85546875" style="43" customWidth="1"/>
    <col min="16137" max="16137" width="14.7109375" style="43" customWidth="1"/>
    <col min="16138" max="16384" width="11.42578125" style="43"/>
  </cols>
  <sheetData>
    <row r="1" spans="1:24" ht="17.100000000000001" customHeight="1">
      <c r="A1" s="1023" t="s">
        <v>413</v>
      </c>
      <c r="B1" s="1024"/>
      <c r="C1" s="1024"/>
      <c r="D1" s="1024"/>
      <c r="E1" s="1024"/>
      <c r="F1" s="1024"/>
      <c r="G1" s="1024"/>
      <c r="H1" s="1024"/>
      <c r="I1" s="1024"/>
      <c r="J1" s="1024"/>
      <c r="K1" s="1024"/>
      <c r="L1" s="1024"/>
      <c r="M1" s="1024"/>
      <c r="N1" s="1024"/>
      <c r="O1" s="1024"/>
      <c r="P1" s="1025"/>
      <c r="Q1" s="85"/>
      <c r="R1" s="1023" t="s">
        <v>393</v>
      </c>
      <c r="S1" s="1024"/>
      <c r="T1" s="1024"/>
      <c r="U1" s="1024"/>
      <c r="V1" s="1024"/>
      <c r="W1" s="1024"/>
      <c r="X1" s="1025"/>
    </row>
    <row r="2" spans="1:24" ht="17.100000000000001" customHeight="1">
      <c r="A2" s="1023" t="s">
        <v>414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4"/>
      <c r="L2" s="1024"/>
      <c r="M2" s="1024"/>
      <c r="N2" s="1024"/>
      <c r="O2" s="1024"/>
      <c r="P2" s="1025"/>
      <c r="Q2" s="86"/>
      <c r="R2" s="1038" t="s">
        <v>394</v>
      </c>
      <c r="S2" s="1039"/>
      <c r="T2" s="1039"/>
      <c r="U2" s="1039"/>
      <c r="V2" s="1039"/>
      <c r="W2" s="1039"/>
      <c r="X2" s="1040"/>
    </row>
    <row r="3" spans="1:24" ht="17.100000000000001" customHeight="1">
      <c r="A3" s="1026" t="s">
        <v>1380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1027"/>
      <c r="N3" s="1027"/>
      <c r="O3" s="1027"/>
      <c r="P3" s="1028"/>
      <c r="Q3" s="86"/>
      <c r="R3" s="984"/>
      <c r="S3" s="985"/>
      <c r="T3" s="985"/>
      <c r="U3" s="985"/>
      <c r="V3" s="985"/>
      <c r="W3" s="985"/>
      <c r="X3" s="986"/>
    </row>
    <row r="4" spans="1:24" ht="4.5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47"/>
      <c r="Q4" s="86"/>
      <c r="R4" s="1041" t="s">
        <v>1361</v>
      </c>
      <c r="S4" s="1042"/>
      <c r="T4" s="1042"/>
      <c r="U4" s="1042"/>
      <c r="V4" s="1042"/>
      <c r="W4" s="1042"/>
      <c r="X4" s="1043"/>
    </row>
    <row r="5" spans="1:24" ht="3" customHeight="1">
      <c r="A5" s="73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80"/>
      <c r="P5" s="80"/>
      <c r="Q5" s="86"/>
      <c r="R5" s="987"/>
      <c r="S5" s="988"/>
      <c r="T5" s="988"/>
      <c r="U5" s="988"/>
      <c r="V5" s="988"/>
      <c r="W5" s="988"/>
      <c r="X5" s="989"/>
    </row>
    <row r="6" spans="1:24" ht="15">
      <c r="A6" s="50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408" t="s">
        <v>1366</v>
      </c>
      <c r="P6" s="1409" t="s">
        <v>415</v>
      </c>
      <c r="Q6" s="86"/>
      <c r="R6" s="1044"/>
      <c r="S6" s="1045"/>
      <c r="T6" s="1045"/>
      <c r="U6" s="1045"/>
      <c r="V6" s="1045"/>
      <c r="W6" s="1045"/>
      <c r="X6" s="1046"/>
    </row>
    <row r="7" spans="1:24" ht="2.25" customHeight="1">
      <c r="A7" s="73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80"/>
      <c r="P7" s="80"/>
      <c r="Q7" s="86"/>
      <c r="R7" s="10"/>
      <c r="S7" s="11"/>
      <c r="T7" s="12"/>
      <c r="U7" s="12"/>
      <c r="V7" s="12"/>
      <c r="W7" s="12"/>
      <c r="X7" s="13"/>
    </row>
    <row r="8" spans="1:24" ht="15">
      <c r="A8" s="52"/>
      <c r="B8" s="53" t="s">
        <v>416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6"/>
      <c r="Q8" s="86"/>
      <c r="R8" s="586"/>
      <c r="S8" s="586"/>
      <c r="T8" s="992"/>
      <c r="U8" s="992"/>
      <c r="V8" s="992"/>
      <c r="W8" s="992"/>
      <c r="X8" s="992"/>
    </row>
    <row r="9" spans="1:24" ht="60">
      <c r="A9" s="57" t="s">
        <v>417</v>
      </c>
      <c r="B9" s="58" t="s">
        <v>418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>
        <f>O10+O21+O28+O32+O40+O47+O58+O68</f>
        <v>0</v>
      </c>
      <c r="P9" s="60">
        <f>P10+P21+P28+P32+P40+P47+P58+P68</f>
        <v>0</v>
      </c>
      <c r="Q9" s="86"/>
      <c r="R9" s="14"/>
      <c r="S9" s="15" t="s">
        <v>395</v>
      </c>
      <c r="T9" s="16" t="s">
        <v>396</v>
      </c>
      <c r="U9" s="16" t="s">
        <v>397</v>
      </c>
      <c r="V9" s="16" t="s">
        <v>398</v>
      </c>
      <c r="W9" s="16" t="s">
        <v>399</v>
      </c>
      <c r="X9" s="16" t="s">
        <v>400</v>
      </c>
    </row>
    <row r="10" spans="1:24" ht="15.75">
      <c r="A10" s="57" t="s">
        <v>419</v>
      </c>
      <c r="B10" s="58" t="s">
        <v>420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0">
        <f>SUM(O11:O19)</f>
        <v>0</v>
      </c>
      <c r="P10" s="60">
        <f>SUM(P11:P19)</f>
        <v>0</v>
      </c>
      <c r="Q10" s="86"/>
      <c r="R10" s="1047"/>
      <c r="S10" s="1047"/>
      <c r="T10" s="17"/>
      <c r="U10" s="17"/>
      <c r="V10" s="17"/>
      <c r="W10" s="17"/>
      <c r="X10" s="18"/>
    </row>
    <row r="11" spans="1:24" ht="15.75">
      <c r="A11" s="61" t="s">
        <v>421</v>
      </c>
      <c r="B11" s="62" t="s">
        <v>422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3">
        <v>0</v>
      </c>
      <c r="P11" s="64">
        <v>0</v>
      </c>
      <c r="Q11" s="86"/>
      <c r="R11" s="19"/>
      <c r="S11" s="20"/>
      <c r="T11" s="21"/>
      <c r="U11" s="21"/>
      <c r="V11" s="21"/>
      <c r="W11" s="21"/>
      <c r="X11" s="21"/>
    </row>
    <row r="12" spans="1:24" ht="15.75">
      <c r="A12" s="61" t="s">
        <v>423</v>
      </c>
      <c r="B12" s="62" t="s">
        <v>424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3">
        <v>0</v>
      </c>
      <c r="P12" s="64">
        <v>0</v>
      </c>
      <c r="Q12" s="86"/>
      <c r="R12" s="22">
        <v>29</v>
      </c>
      <c r="S12" s="23" t="s">
        <v>1369</v>
      </c>
      <c r="T12" s="24">
        <f>SUM(T13:T15)</f>
        <v>0</v>
      </c>
      <c r="U12" s="24"/>
      <c r="V12" s="24"/>
      <c r="W12" s="24"/>
      <c r="X12" s="24">
        <f>SUM(T12)</f>
        <v>0</v>
      </c>
    </row>
    <row r="13" spans="1:24" ht="15.75">
      <c r="A13" s="61" t="s">
        <v>425</v>
      </c>
      <c r="B13" s="62" t="s">
        <v>426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3">
        <v>0</v>
      </c>
      <c r="P13" s="64">
        <v>0</v>
      </c>
      <c r="Q13" s="86"/>
      <c r="R13" s="22">
        <v>30</v>
      </c>
      <c r="S13" s="25" t="s">
        <v>401</v>
      </c>
      <c r="T13" s="26">
        <v>0</v>
      </c>
      <c r="U13" s="26"/>
      <c r="V13" s="26"/>
      <c r="W13" s="26"/>
      <c r="X13" s="26">
        <f>SUM(T13)</f>
        <v>0</v>
      </c>
    </row>
    <row r="14" spans="1:24" ht="15.75">
      <c r="A14" s="61" t="s">
        <v>427</v>
      </c>
      <c r="B14" s="62" t="s">
        <v>428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63">
        <v>0</v>
      </c>
      <c r="P14" s="64">
        <v>0</v>
      </c>
      <c r="Q14" s="86"/>
      <c r="R14" s="22">
        <v>31</v>
      </c>
      <c r="S14" s="25" t="s">
        <v>402</v>
      </c>
      <c r="T14" s="26">
        <v>0</v>
      </c>
      <c r="U14" s="26"/>
      <c r="V14" s="26"/>
      <c r="W14" s="26"/>
      <c r="X14" s="26">
        <f>SUM(T14)</f>
        <v>0</v>
      </c>
    </row>
    <row r="15" spans="1:24" ht="15.75">
      <c r="A15" s="61" t="s">
        <v>429</v>
      </c>
      <c r="B15" s="62" t="s">
        <v>430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3">
        <v>0</v>
      </c>
      <c r="P15" s="64">
        <v>0</v>
      </c>
      <c r="Q15" s="86"/>
      <c r="R15" s="22">
        <v>32</v>
      </c>
      <c r="S15" s="27" t="s">
        <v>403</v>
      </c>
      <c r="T15" s="26">
        <v>0</v>
      </c>
      <c r="U15" s="26"/>
      <c r="V15" s="26"/>
      <c r="W15" s="26"/>
      <c r="X15" s="26">
        <f>SUM(T15)</f>
        <v>0</v>
      </c>
    </row>
    <row r="16" spans="1:24" ht="15.75">
      <c r="A16" s="61" t="s">
        <v>431</v>
      </c>
      <c r="B16" s="62" t="s">
        <v>432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3">
        <v>0</v>
      </c>
      <c r="P16" s="64">
        <v>0</v>
      </c>
      <c r="Q16" s="86"/>
      <c r="R16" s="22"/>
      <c r="S16" s="27"/>
      <c r="T16" s="26"/>
      <c r="U16" s="26"/>
      <c r="V16" s="26"/>
      <c r="W16" s="26"/>
      <c r="X16" s="26"/>
    </row>
    <row r="17" spans="1:24" ht="15.75">
      <c r="A17" s="61" t="s">
        <v>433</v>
      </c>
      <c r="B17" s="62" t="s">
        <v>434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3">
        <v>0</v>
      </c>
      <c r="P17" s="64">
        <v>0</v>
      </c>
      <c r="Q17" s="86"/>
      <c r="R17" s="22">
        <v>33</v>
      </c>
      <c r="S17" s="29" t="s">
        <v>1370</v>
      </c>
      <c r="T17" s="24"/>
      <c r="U17" s="24">
        <f>SUM(U19:U22)</f>
        <v>0</v>
      </c>
      <c r="V17" s="24">
        <f>SUM(V18)</f>
        <v>0</v>
      </c>
      <c r="W17" s="24"/>
      <c r="X17" s="24">
        <f>SUM(U17:V17)</f>
        <v>0</v>
      </c>
    </row>
    <row r="18" spans="1:24" ht="15.75">
      <c r="A18" s="65">
        <v>4118</v>
      </c>
      <c r="B18" s="66" t="s">
        <v>435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3">
        <v>0</v>
      </c>
      <c r="P18" s="64">
        <v>0</v>
      </c>
      <c r="Q18" s="86"/>
      <c r="R18" s="22">
        <v>34</v>
      </c>
      <c r="S18" s="27" t="s">
        <v>404</v>
      </c>
      <c r="T18" s="26"/>
      <c r="U18" s="26"/>
      <c r="V18" s="83">
        <v>0</v>
      </c>
      <c r="W18" s="26"/>
      <c r="X18" s="26">
        <f>SUM(V18)</f>
        <v>0</v>
      </c>
    </row>
    <row r="19" spans="1:24" ht="15.75">
      <c r="A19" s="61" t="s">
        <v>436</v>
      </c>
      <c r="B19" s="62" t="s">
        <v>437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3">
        <v>0</v>
      </c>
      <c r="P19" s="64">
        <v>0</v>
      </c>
      <c r="Q19" s="86"/>
      <c r="R19" s="22">
        <v>35</v>
      </c>
      <c r="S19" s="27" t="s">
        <v>405</v>
      </c>
      <c r="T19" s="26"/>
      <c r="U19" s="26">
        <v>0</v>
      </c>
      <c r="V19" s="26"/>
      <c r="W19" s="26"/>
      <c r="X19" s="26">
        <f>SUM(U19)</f>
        <v>0</v>
      </c>
    </row>
    <row r="20" spans="1:24" ht="15.75">
      <c r="A20" s="61"/>
      <c r="B20" s="62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3"/>
      <c r="P20" s="64"/>
      <c r="Q20" s="86"/>
      <c r="R20" s="22">
        <v>36</v>
      </c>
      <c r="S20" s="27" t="s">
        <v>406</v>
      </c>
      <c r="T20" s="26"/>
      <c r="U20" s="26">
        <v>0</v>
      </c>
      <c r="V20" s="26"/>
      <c r="W20" s="26"/>
      <c r="X20" s="26">
        <f>SUM(U20)</f>
        <v>0</v>
      </c>
    </row>
    <row r="21" spans="1:24" ht="15.75">
      <c r="A21" s="57" t="s">
        <v>438</v>
      </c>
      <c r="B21" s="58" t="s">
        <v>439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>
        <f>SUM(O22:O26)</f>
        <v>0</v>
      </c>
      <c r="P21" s="60">
        <f>SUM(P22:P26)</f>
        <v>0</v>
      </c>
      <c r="Q21" s="86"/>
      <c r="R21" s="22">
        <v>37</v>
      </c>
      <c r="S21" s="27" t="s">
        <v>407</v>
      </c>
      <c r="T21" s="26"/>
      <c r="U21" s="26">
        <v>0</v>
      </c>
      <c r="V21" s="26"/>
      <c r="W21" s="26"/>
      <c r="X21" s="26">
        <f>SUM(U21)</f>
        <v>0</v>
      </c>
    </row>
    <row r="22" spans="1:24" ht="15.75">
      <c r="A22" s="61" t="s">
        <v>440</v>
      </c>
      <c r="B22" s="62" t="s">
        <v>441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3">
        <v>0</v>
      </c>
      <c r="P22" s="64">
        <v>0</v>
      </c>
      <c r="Q22" s="86"/>
      <c r="R22" s="22">
        <v>38</v>
      </c>
      <c r="S22" s="27" t="s">
        <v>408</v>
      </c>
      <c r="T22" s="26"/>
      <c r="U22" s="26">
        <v>0</v>
      </c>
      <c r="V22" s="26"/>
      <c r="W22" s="26"/>
      <c r="X22" s="26">
        <f>SUM(U22)</f>
        <v>0</v>
      </c>
    </row>
    <row r="23" spans="1:24" ht="15.75">
      <c r="A23" s="61" t="s">
        <v>442</v>
      </c>
      <c r="B23" s="62" t="s">
        <v>1381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3">
        <v>0</v>
      </c>
      <c r="P23" s="64">
        <v>0</v>
      </c>
      <c r="Q23" s="86"/>
      <c r="R23" s="31"/>
      <c r="S23" s="27"/>
      <c r="T23" s="26"/>
      <c r="U23" s="26"/>
      <c r="V23" s="26"/>
      <c r="W23" s="26"/>
      <c r="X23" s="26"/>
    </row>
    <row r="24" spans="1:24" ht="15.75">
      <c r="A24" s="61" t="s">
        <v>443</v>
      </c>
      <c r="B24" s="62" t="s">
        <v>444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3">
        <v>0</v>
      </c>
      <c r="P24" s="64">
        <v>0</v>
      </c>
      <c r="Q24" s="86"/>
      <c r="R24" s="990">
        <v>39</v>
      </c>
      <c r="S24" s="993" t="s">
        <v>1371</v>
      </c>
      <c r="T24" s="32"/>
      <c r="U24" s="32"/>
      <c r="V24" s="32"/>
      <c r="W24" s="32">
        <f>SUM(W25:W26)</f>
        <v>0</v>
      </c>
      <c r="X24" s="32">
        <f>SUM(W24)</f>
        <v>0</v>
      </c>
    </row>
    <row r="25" spans="1:24" ht="15.75">
      <c r="A25" s="61" t="s">
        <v>445</v>
      </c>
      <c r="B25" s="62" t="s">
        <v>446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3">
        <v>0</v>
      </c>
      <c r="P25" s="64">
        <v>0</v>
      </c>
      <c r="Q25" s="86"/>
      <c r="R25" s="983">
        <v>40</v>
      </c>
      <c r="S25" s="27" t="s">
        <v>409</v>
      </c>
      <c r="T25" s="26"/>
      <c r="U25" s="26"/>
      <c r="V25" s="26"/>
      <c r="W25" s="26">
        <v>0</v>
      </c>
      <c r="X25" s="26">
        <f>SUM(W25)</f>
        <v>0</v>
      </c>
    </row>
    <row r="26" spans="1:24" ht="15.75">
      <c r="A26" s="61" t="s">
        <v>447</v>
      </c>
      <c r="B26" s="62" t="s">
        <v>448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3">
        <v>0</v>
      </c>
      <c r="P26" s="64">
        <v>0</v>
      </c>
      <c r="Q26" s="86"/>
      <c r="R26" s="983">
        <v>41</v>
      </c>
      <c r="S26" s="33" t="s">
        <v>410</v>
      </c>
      <c r="T26" s="26"/>
      <c r="U26" s="26"/>
      <c r="V26" s="26"/>
      <c r="W26" s="26">
        <v>0</v>
      </c>
      <c r="X26" s="26">
        <f>SUM(W26)</f>
        <v>0</v>
      </c>
    </row>
    <row r="27" spans="1:24" ht="15.75">
      <c r="A27" s="61"/>
      <c r="B27" s="62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3"/>
      <c r="P27" s="64"/>
      <c r="Q27" s="86"/>
      <c r="R27" s="34"/>
      <c r="S27" s="35"/>
      <c r="T27" s="26"/>
      <c r="U27" s="26"/>
      <c r="V27" s="26"/>
      <c r="W27" s="26"/>
      <c r="X27" s="26"/>
    </row>
    <row r="28" spans="1:24" ht="15.75" customHeight="1">
      <c r="A28" s="57" t="s">
        <v>449</v>
      </c>
      <c r="B28" s="58" t="s">
        <v>450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>
        <f>SUM(O29:O30)</f>
        <v>0</v>
      </c>
      <c r="P28" s="60">
        <f>SUM(P29:P30)</f>
        <v>0</v>
      </c>
      <c r="Q28" s="86"/>
      <c r="R28" s="1060" t="s">
        <v>1372</v>
      </c>
      <c r="S28" s="1061"/>
      <c r="T28" s="36">
        <f>T12</f>
        <v>0</v>
      </c>
      <c r="U28" s="36">
        <f>U17</f>
        <v>0</v>
      </c>
      <c r="V28" s="36">
        <f>V17</f>
        <v>0</v>
      </c>
      <c r="W28" s="36">
        <f>W24</f>
        <v>0</v>
      </c>
      <c r="X28" s="36">
        <f>SUM(T28:W28)</f>
        <v>0</v>
      </c>
    </row>
    <row r="29" spans="1:24" ht="15.75">
      <c r="A29" s="61" t="s">
        <v>451</v>
      </c>
      <c r="B29" s="62" t="s">
        <v>452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3">
        <v>0</v>
      </c>
      <c r="P29" s="64">
        <v>0</v>
      </c>
      <c r="Q29" s="86"/>
      <c r="R29" s="1049"/>
      <c r="S29" s="1050"/>
      <c r="T29" s="26"/>
      <c r="U29" s="26"/>
      <c r="V29" s="26"/>
      <c r="W29" s="26"/>
      <c r="X29" s="26"/>
    </row>
    <row r="30" spans="1:24" ht="31.5">
      <c r="A30" s="65">
        <v>4132</v>
      </c>
      <c r="B30" s="66" t="s">
        <v>453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3">
        <v>0</v>
      </c>
      <c r="P30" s="64">
        <v>0</v>
      </c>
      <c r="Q30" s="86"/>
      <c r="R30">
        <v>43</v>
      </c>
      <c r="S30" s="37" t="s">
        <v>1373</v>
      </c>
      <c r="T30" s="24">
        <f>SUM(T31:T33)</f>
        <v>0</v>
      </c>
      <c r="U30" s="24"/>
      <c r="V30" s="24"/>
      <c r="W30" s="24"/>
      <c r="X30" s="24">
        <f>SUM(T30)</f>
        <v>0</v>
      </c>
    </row>
    <row r="31" spans="1:24" ht="15.75">
      <c r="A31" s="61"/>
      <c r="B31" s="62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3"/>
      <c r="P31" s="64"/>
      <c r="Q31" s="86"/>
      <c r="R31" s="994">
        <v>44</v>
      </c>
      <c r="S31" s="25" t="s">
        <v>401</v>
      </c>
      <c r="T31" s="26">
        <v>0</v>
      </c>
      <c r="U31" s="26"/>
      <c r="V31" s="26"/>
      <c r="W31" s="26"/>
      <c r="X31" s="26">
        <f>SUM(T31)</f>
        <v>0</v>
      </c>
    </row>
    <row r="32" spans="1:24" ht="15.75">
      <c r="A32" s="57" t="s">
        <v>454</v>
      </c>
      <c r="B32" s="58" t="s">
        <v>455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0">
        <f>SUM(O33:O38)</f>
        <v>0</v>
      </c>
      <c r="P32" s="60">
        <f>SUM(P33:P38)</f>
        <v>0</v>
      </c>
      <c r="Q32" s="86"/>
      <c r="R32" s="994">
        <v>45</v>
      </c>
      <c r="S32" s="25" t="s">
        <v>402</v>
      </c>
      <c r="T32" s="26">
        <v>0</v>
      </c>
      <c r="U32" s="26"/>
      <c r="V32" s="26"/>
      <c r="W32" s="26"/>
      <c r="X32" s="26">
        <f>SUM(T32)</f>
        <v>0</v>
      </c>
    </row>
    <row r="33" spans="1:24" ht="15.75">
      <c r="A33" s="61" t="s">
        <v>456</v>
      </c>
      <c r="B33" s="62" t="s">
        <v>457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3">
        <v>0</v>
      </c>
      <c r="P33" s="64">
        <v>0</v>
      </c>
      <c r="Q33" s="86"/>
      <c r="R33" s="994">
        <v>46</v>
      </c>
      <c r="S33" s="27" t="s">
        <v>403</v>
      </c>
      <c r="T33" s="26">
        <v>0</v>
      </c>
      <c r="U33" s="26"/>
      <c r="V33" s="26"/>
      <c r="W33" s="26"/>
      <c r="X33" s="26">
        <f>SUM(T33)</f>
        <v>0</v>
      </c>
    </row>
    <row r="34" spans="1:24" ht="15">
      <c r="A34" s="61" t="s">
        <v>458</v>
      </c>
      <c r="B34" s="62" t="s">
        <v>1382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>
        <v>0</v>
      </c>
      <c r="P34" s="64">
        <v>0</v>
      </c>
      <c r="Q34" s="86"/>
      <c r="R34"/>
      <c r="S34" s="27"/>
      <c r="T34" s="26"/>
      <c r="U34" s="26"/>
      <c r="V34" s="26"/>
      <c r="W34" s="26"/>
      <c r="X34" s="26"/>
    </row>
    <row r="35" spans="1:24" ht="31.5">
      <c r="A35" s="61" t="s">
        <v>459</v>
      </c>
      <c r="B35" s="62" t="s">
        <v>460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3">
        <v>0</v>
      </c>
      <c r="P35" s="64">
        <v>0</v>
      </c>
      <c r="Q35" s="86"/>
      <c r="R35" s="995">
        <v>47</v>
      </c>
      <c r="S35" s="29" t="s">
        <v>1374</v>
      </c>
      <c r="T35" s="24"/>
      <c r="U35" s="24">
        <f>SUM(U37)</f>
        <v>0</v>
      </c>
      <c r="V35" s="24">
        <f>SUM(V36:V40)</f>
        <v>0</v>
      </c>
      <c r="W35" s="24"/>
      <c r="X35" s="24">
        <f>SUM(U35:V35)</f>
        <v>0</v>
      </c>
    </row>
    <row r="36" spans="1:24" ht="15.75">
      <c r="A36" s="61" t="s">
        <v>461</v>
      </c>
      <c r="B36" s="62" t="s">
        <v>462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>
        <v>0</v>
      </c>
      <c r="P36" s="64">
        <v>0</v>
      </c>
      <c r="Q36" s="86"/>
      <c r="R36" s="995">
        <v>48</v>
      </c>
      <c r="S36" s="27" t="s">
        <v>404</v>
      </c>
      <c r="T36" s="26"/>
      <c r="U36" s="26"/>
      <c r="V36" s="84">
        <v>0</v>
      </c>
      <c r="W36" s="26"/>
      <c r="X36" s="26">
        <f>SUM(V36)</f>
        <v>0</v>
      </c>
    </row>
    <row r="37" spans="1:24" ht="15.75">
      <c r="A37" s="65">
        <v>4145</v>
      </c>
      <c r="B37" s="66" t="s">
        <v>463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3">
        <v>0</v>
      </c>
      <c r="P37" s="64">
        <v>0</v>
      </c>
      <c r="Q37" s="86"/>
      <c r="R37" s="995">
        <v>49</v>
      </c>
      <c r="S37" s="27" t="s">
        <v>405</v>
      </c>
      <c r="T37" s="26"/>
      <c r="U37" s="26">
        <v>0</v>
      </c>
      <c r="V37" s="26">
        <v>0</v>
      </c>
      <c r="W37" s="26"/>
      <c r="X37" s="26">
        <f>SUM(U37:V37)</f>
        <v>0</v>
      </c>
    </row>
    <row r="38" spans="1:24" ht="15.75">
      <c r="A38" s="61" t="s">
        <v>464</v>
      </c>
      <c r="B38" s="62" t="s">
        <v>465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3">
        <v>0</v>
      </c>
      <c r="P38" s="64">
        <v>0</v>
      </c>
      <c r="Q38" s="86"/>
      <c r="R38" s="995">
        <v>50</v>
      </c>
      <c r="S38" s="27" t="s">
        <v>406</v>
      </c>
      <c r="T38" s="26"/>
      <c r="U38" s="26"/>
      <c r="V38" s="26">
        <v>0</v>
      </c>
      <c r="W38" s="26"/>
      <c r="X38" s="26">
        <f>SUM(V38)</f>
        <v>0</v>
      </c>
    </row>
    <row r="39" spans="1:24" ht="15.75">
      <c r="A39" s="61"/>
      <c r="B39" s="62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3"/>
      <c r="P39" s="64"/>
      <c r="Q39" s="86"/>
      <c r="R39" s="995">
        <v>51</v>
      </c>
      <c r="S39" s="27" t="s">
        <v>407</v>
      </c>
      <c r="T39" s="26"/>
      <c r="U39" s="26"/>
      <c r="V39" s="26">
        <v>0</v>
      </c>
      <c r="W39" s="26"/>
      <c r="X39" s="26">
        <f>SUM(V39)</f>
        <v>0</v>
      </c>
    </row>
    <row r="40" spans="1:24" ht="15.75">
      <c r="A40" s="57" t="s">
        <v>466</v>
      </c>
      <c r="B40" s="58" t="s">
        <v>467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>
        <f>SUM(O41:O45)</f>
        <v>0</v>
      </c>
      <c r="P40" s="60">
        <f>SUM(P41:P45)</f>
        <v>0</v>
      </c>
      <c r="Q40" s="86"/>
      <c r="R40" s="995">
        <v>52</v>
      </c>
      <c r="S40" s="27" t="s">
        <v>408</v>
      </c>
      <c r="T40" s="26"/>
      <c r="U40" s="26"/>
      <c r="V40" s="26">
        <v>0</v>
      </c>
      <c r="W40" s="26"/>
      <c r="X40" s="26">
        <f>SUM(V40)</f>
        <v>0</v>
      </c>
    </row>
    <row r="41" spans="1:24" ht="15.75">
      <c r="A41" s="61" t="s">
        <v>468</v>
      </c>
      <c r="B41" s="62" t="s">
        <v>467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3">
        <v>0</v>
      </c>
      <c r="P41" s="64">
        <v>0</v>
      </c>
      <c r="Q41" s="86"/>
      <c r="R41" s="28"/>
      <c r="S41" s="27"/>
      <c r="T41" s="26"/>
      <c r="U41" s="26"/>
      <c r="V41" s="26"/>
      <c r="W41" s="26"/>
      <c r="X41" s="26"/>
    </row>
    <row r="42" spans="1:24" ht="15.75">
      <c r="A42" s="61" t="s">
        <v>469</v>
      </c>
      <c r="B42" s="62" t="s">
        <v>1383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3">
        <v>0</v>
      </c>
      <c r="P42" s="64">
        <v>0</v>
      </c>
      <c r="Q42" s="86"/>
      <c r="R42" s="30">
        <v>53</v>
      </c>
      <c r="S42" s="996" t="s">
        <v>1375</v>
      </c>
      <c r="T42" s="32"/>
      <c r="U42" s="32"/>
      <c r="V42" s="32"/>
      <c r="W42" s="32">
        <f>SUM(W43:W44)</f>
        <v>0</v>
      </c>
      <c r="X42" s="32">
        <f>SUM(W42)</f>
        <v>0</v>
      </c>
    </row>
    <row r="43" spans="1:24" ht="15.75">
      <c r="A43" s="61" t="s">
        <v>470</v>
      </c>
      <c r="B43" s="62" t="s">
        <v>1384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>
        <v>0</v>
      </c>
      <c r="P43" s="64">
        <v>0</v>
      </c>
      <c r="Q43" s="86"/>
      <c r="R43" s="30">
        <v>54</v>
      </c>
      <c r="S43" s="27" t="s">
        <v>411</v>
      </c>
      <c r="T43" s="26"/>
      <c r="U43" s="26"/>
      <c r="V43" s="26"/>
      <c r="W43" s="26">
        <v>0</v>
      </c>
      <c r="X43" s="26">
        <f>SUM(W43)</f>
        <v>0</v>
      </c>
    </row>
    <row r="44" spans="1:24" ht="15.75">
      <c r="A44" s="65">
        <v>4154</v>
      </c>
      <c r="B44" s="66" t="s">
        <v>471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3">
        <v>0</v>
      </c>
      <c r="P44" s="64">
        <v>0</v>
      </c>
      <c r="Q44" s="86"/>
      <c r="R44" s="30">
        <v>55</v>
      </c>
      <c r="S44" s="27" t="s">
        <v>412</v>
      </c>
      <c r="T44" s="26"/>
      <c r="U44" s="26"/>
      <c r="V44" s="26"/>
      <c r="W44" s="26">
        <v>0</v>
      </c>
      <c r="X44" s="26">
        <f>SUM(W44)</f>
        <v>0</v>
      </c>
    </row>
    <row r="45" spans="1:24" ht="15.75">
      <c r="A45" s="61" t="s">
        <v>472</v>
      </c>
      <c r="B45" s="62" t="s">
        <v>1385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3">
        <v>0</v>
      </c>
      <c r="P45" s="64">
        <v>0</v>
      </c>
      <c r="Q45" s="86"/>
      <c r="R45" s="31"/>
      <c r="S45" s="27"/>
      <c r="T45" s="26"/>
      <c r="U45" s="26"/>
      <c r="V45" s="26"/>
      <c r="W45" s="26"/>
      <c r="X45" s="26"/>
    </row>
    <row r="46" spans="1:24" ht="15.75">
      <c r="A46" s="61"/>
      <c r="B46" s="62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3"/>
      <c r="P46" s="64"/>
      <c r="Q46" s="86"/>
      <c r="R46" s="1051" t="s">
        <v>1376</v>
      </c>
      <c r="S46" s="1052"/>
      <c r="T46" s="36">
        <f>T28+T30</f>
        <v>0</v>
      </c>
      <c r="U46" s="36">
        <f>U28+U35</f>
        <v>0</v>
      </c>
      <c r="V46" s="36">
        <f>V28+V35</f>
        <v>0</v>
      </c>
      <c r="W46" s="36">
        <f>W28+W42</f>
        <v>0</v>
      </c>
      <c r="X46" s="36">
        <f>SUM(T46:W46)</f>
        <v>0</v>
      </c>
    </row>
    <row r="47" spans="1:24" ht="15">
      <c r="A47" s="57" t="s">
        <v>473</v>
      </c>
      <c r="B47" s="58" t="s">
        <v>474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60">
        <f>SUM(O48:O56)</f>
        <v>0</v>
      </c>
      <c r="P47" s="60">
        <f>SUM(P48:P56)</f>
        <v>0</v>
      </c>
      <c r="Q47" s="86"/>
      <c r="R47" s="38"/>
      <c r="S47" s="38"/>
      <c r="T47" s="39"/>
      <c r="U47" s="39"/>
      <c r="V47" s="39"/>
      <c r="W47" s="39"/>
      <c r="X47" s="39"/>
    </row>
    <row r="48" spans="1:24" ht="15">
      <c r="A48" s="61" t="s">
        <v>475</v>
      </c>
      <c r="B48" s="62" t="s">
        <v>1386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3">
        <v>0</v>
      </c>
      <c r="P48" s="64">
        <v>0</v>
      </c>
      <c r="Q48" s="86"/>
      <c r="R48" s="38"/>
      <c r="S48" s="38"/>
      <c r="T48" s="39"/>
      <c r="U48" s="39"/>
      <c r="V48" s="39"/>
      <c r="W48" s="39"/>
      <c r="X48" s="39"/>
    </row>
    <row r="49" spans="1:24" ht="15">
      <c r="A49" s="61" t="s">
        <v>476</v>
      </c>
      <c r="B49" s="62" t="s">
        <v>477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3">
        <v>0</v>
      </c>
      <c r="P49" s="64">
        <v>0</v>
      </c>
      <c r="Q49" s="86"/>
      <c r="R49" s="38"/>
      <c r="S49" s="38"/>
      <c r="T49" s="39"/>
      <c r="U49" s="39"/>
      <c r="V49" s="39"/>
      <c r="W49" s="39"/>
      <c r="X49" s="39"/>
    </row>
    <row r="50" spans="1:24" ht="15">
      <c r="A50" s="61" t="s">
        <v>478</v>
      </c>
      <c r="B50" s="62" t="s">
        <v>479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3">
        <v>0</v>
      </c>
      <c r="P50" s="64">
        <v>0</v>
      </c>
      <c r="Q50" s="86"/>
      <c r="R50"/>
      <c r="S50"/>
      <c r="T50" s="284"/>
      <c r="U50" s="284"/>
      <c r="V50" s="284"/>
      <c r="W50" s="284"/>
      <c r="X50" s="284"/>
    </row>
    <row r="51" spans="1:24" ht="15">
      <c r="A51" s="61" t="s">
        <v>480</v>
      </c>
      <c r="B51" s="62" t="s">
        <v>481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3">
        <v>0</v>
      </c>
      <c r="P51" s="64">
        <v>0</v>
      </c>
      <c r="Q51" s="86"/>
      <c r="R51"/>
      <c r="S51" s="997"/>
      <c r="T51" s="284"/>
      <c r="U51" s="256"/>
      <c r="V51" s="284"/>
      <c r="W51" s="256"/>
      <c r="X51" s="284"/>
    </row>
    <row r="52" spans="1:24" ht="30">
      <c r="A52" s="61" t="s">
        <v>482</v>
      </c>
      <c r="B52" s="62" t="s">
        <v>483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3">
        <v>0</v>
      </c>
      <c r="P52" s="64">
        <v>0</v>
      </c>
      <c r="Q52" s="86"/>
      <c r="R52"/>
      <c r="S52" s="991" t="s">
        <v>1362</v>
      </c>
      <c r="T52" s="1053" t="s">
        <v>1363</v>
      </c>
      <c r="U52" s="1053"/>
      <c r="V52" s="284"/>
      <c r="W52" s="258" t="s">
        <v>1364</v>
      </c>
      <c r="X52" s="284"/>
    </row>
    <row r="53" spans="1:24" ht="15">
      <c r="A53" s="61" t="s">
        <v>484</v>
      </c>
      <c r="B53" s="62" t="s">
        <v>485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3">
        <v>0</v>
      </c>
      <c r="P53" s="64">
        <v>0</v>
      </c>
      <c r="Q53" s="86"/>
      <c r="R53"/>
      <c r="S53"/>
      <c r="T53" s="284"/>
      <c r="U53" s="258"/>
      <c r="V53" s="284"/>
      <c r="W53" s="258"/>
      <c r="X53" s="284"/>
    </row>
    <row r="54" spans="1:24" ht="15">
      <c r="A54" s="61" t="s">
        <v>486</v>
      </c>
      <c r="B54" s="62" t="s">
        <v>1387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3">
        <v>0</v>
      </c>
      <c r="P54" s="64">
        <v>0</v>
      </c>
      <c r="Q54" s="86"/>
      <c r="R54"/>
      <c r="S54" t="s">
        <v>392</v>
      </c>
      <c r="T54" s="284"/>
      <c r="U54" s="284"/>
      <c r="V54" s="284"/>
      <c r="W54" s="284"/>
      <c r="X54" s="284"/>
    </row>
    <row r="55" spans="1:24" ht="15">
      <c r="A55" s="61" t="s">
        <v>487</v>
      </c>
      <c r="B55" s="62" t="s">
        <v>488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3">
        <v>0</v>
      </c>
      <c r="P55" s="64">
        <v>0</v>
      </c>
      <c r="Q55" s="86"/>
      <c r="R55"/>
      <c r="S55"/>
      <c r="T55" s="284"/>
      <c r="U55" s="284"/>
      <c r="V55" s="284"/>
      <c r="W55" s="284"/>
      <c r="X55" s="284"/>
    </row>
    <row r="56" spans="1:24" ht="15.75">
      <c r="A56" s="61" t="s">
        <v>489</v>
      </c>
      <c r="B56" s="62" t="s">
        <v>490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3">
        <v>0</v>
      </c>
      <c r="P56" s="64">
        <v>0</v>
      </c>
      <c r="Q56" s="86"/>
      <c r="R56"/>
      <c r="S56" s="595" t="s">
        <v>1365</v>
      </c>
      <c r="T56" s="284"/>
      <c r="U56" s="284"/>
      <c r="V56" s="284"/>
      <c r="W56" s="284"/>
      <c r="X56" s="284"/>
    </row>
    <row r="57" spans="1:24">
      <c r="A57" s="61"/>
      <c r="B57" s="62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3"/>
      <c r="P57" s="64"/>
      <c r="Q57" s="86"/>
    </row>
    <row r="58" spans="1:24">
      <c r="A58" s="57" t="s">
        <v>491</v>
      </c>
      <c r="B58" s="58" t="s">
        <v>492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>
        <f>SUM(O59:O66)</f>
        <v>0</v>
      </c>
      <c r="P58" s="60">
        <f>SUM(P59:P66)</f>
        <v>0</v>
      </c>
      <c r="Q58" s="86"/>
    </row>
    <row r="59" spans="1:24">
      <c r="A59" s="61" t="s">
        <v>493</v>
      </c>
      <c r="B59" s="62" t="s">
        <v>494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3">
        <v>0</v>
      </c>
      <c r="P59" s="64">
        <v>0</v>
      </c>
      <c r="Q59" s="86"/>
    </row>
    <row r="60" spans="1:24">
      <c r="A60" s="61" t="s">
        <v>495</v>
      </c>
      <c r="B60" s="62" t="s">
        <v>496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3">
        <v>0</v>
      </c>
      <c r="P60" s="64">
        <v>0</v>
      </c>
      <c r="Q60" s="86"/>
    </row>
    <row r="61" spans="1:24">
      <c r="A61" s="61" t="s">
        <v>497</v>
      </c>
      <c r="B61" s="62" t="s">
        <v>498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3">
        <v>0</v>
      </c>
      <c r="P61" s="64">
        <v>0</v>
      </c>
      <c r="Q61" s="86"/>
    </row>
    <row r="62" spans="1:24">
      <c r="A62" s="61" t="s">
        <v>499</v>
      </c>
      <c r="B62" s="62" t="s">
        <v>500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3">
        <v>0</v>
      </c>
      <c r="P62" s="64">
        <v>0</v>
      </c>
      <c r="Q62" s="86"/>
    </row>
    <row r="63" spans="1:24">
      <c r="A63" s="65" t="s">
        <v>501</v>
      </c>
      <c r="B63" s="66" t="s">
        <v>502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3">
        <v>0</v>
      </c>
      <c r="P63" s="64">
        <v>0</v>
      </c>
      <c r="Q63" s="86"/>
    </row>
    <row r="64" spans="1:24">
      <c r="A64" s="65" t="s">
        <v>503</v>
      </c>
      <c r="B64" s="66" t="s">
        <v>504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3">
        <v>0</v>
      </c>
      <c r="P64" s="64">
        <v>0</v>
      </c>
      <c r="Q64" s="86"/>
    </row>
    <row r="65" spans="1:17">
      <c r="A65" s="65" t="s">
        <v>505</v>
      </c>
      <c r="B65" s="66" t="s">
        <v>506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3">
        <v>0</v>
      </c>
      <c r="P65" s="64">
        <v>0</v>
      </c>
      <c r="Q65" s="86"/>
    </row>
    <row r="66" spans="1:17">
      <c r="A66" s="65" t="s">
        <v>507</v>
      </c>
      <c r="B66" s="66" t="s">
        <v>508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3">
        <v>0</v>
      </c>
      <c r="P66" s="64">
        <v>0</v>
      </c>
      <c r="Q66" s="86"/>
    </row>
    <row r="67" spans="1:17">
      <c r="A67" s="61"/>
      <c r="B67" s="62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3"/>
      <c r="P67" s="64"/>
      <c r="Q67" s="86"/>
    </row>
    <row r="68" spans="1:17">
      <c r="A68" s="57" t="s">
        <v>509</v>
      </c>
      <c r="B68" s="58" t="s">
        <v>510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>
        <f>SUM(O69:O70)</f>
        <v>0</v>
      </c>
      <c r="P68" s="60">
        <f>SUM(P69:P70)</f>
        <v>0</v>
      </c>
      <c r="Q68" s="86"/>
    </row>
    <row r="69" spans="1:17">
      <c r="A69" s="61" t="s">
        <v>511</v>
      </c>
      <c r="B69" s="62" t="s">
        <v>1389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3">
        <v>0</v>
      </c>
      <c r="P69" s="64">
        <v>0</v>
      </c>
      <c r="Q69" s="86"/>
    </row>
    <row r="70" spans="1:17">
      <c r="A70" s="61" t="s">
        <v>512</v>
      </c>
      <c r="B70" s="62" t="s">
        <v>513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3">
        <v>0</v>
      </c>
      <c r="P70" s="64">
        <v>0</v>
      </c>
      <c r="Q70" s="86"/>
    </row>
    <row r="71" spans="1:17">
      <c r="A71" s="61"/>
      <c r="B71" s="62" t="s">
        <v>1390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3"/>
      <c r="P71" s="64"/>
      <c r="Q71" s="86"/>
    </row>
    <row r="72" spans="1:17">
      <c r="A72" s="61"/>
      <c r="B72" s="62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3"/>
      <c r="P72" s="64"/>
      <c r="Q72" s="86"/>
    </row>
    <row r="73" spans="1:17">
      <c r="A73" s="57" t="s">
        <v>514</v>
      </c>
      <c r="B73" s="58" t="s">
        <v>515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>
        <f>O74+O81</f>
        <v>0</v>
      </c>
      <c r="P73" s="60">
        <f>P74+P81</f>
        <v>0</v>
      </c>
      <c r="Q73" s="86"/>
    </row>
    <row r="74" spans="1:17">
      <c r="A74" s="57" t="s">
        <v>516</v>
      </c>
      <c r="B74" s="58" t="s">
        <v>517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>
        <f>SUM(O75:O78)</f>
        <v>0</v>
      </c>
      <c r="P74" s="60">
        <f>SUM(P75:P78)</f>
        <v>0</v>
      </c>
      <c r="Q74" s="86"/>
    </row>
    <row r="75" spans="1:17">
      <c r="A75" s="61" t="s">
        <v>518</v>
      </c>
      <c r="B75" s="62" t="s">
        <v>519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3">
        <v>0</v>
      </c>
      <c r="P75" s="64">
        <v>0</v>
      </c>
      <c r="Q75" s="86"/>
    </row>
    <row r="76" spans="1:17">
      <c r="A76" s="61" t="s">
        <v>520</v>
      </c>
      <c r="B76" s="62" t="s">
        <v>311</v>
      </c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3">
        <v>0</v>
      </c>
      <c r="P76" s="64">
        <v>0</v>
      </c>
      <c r="Q76" s="86"/>
    </row>
    <row r="77" spans="1:17">
      <c r="A77" s="61" t="s">
        <v>521</v>
      </c>
      <c r="B77" s="62" t="s">
        <v>522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3">
        <v>0</v>
      </c>
      <c r="P77" s="64">
        <v>0</v>
      </c>
      <c r="Q77" s="86"/>
    </row>
    <row r="78" spans="1:17">
      <c r="A78" s="61">
        <v>4214</v>
      </c>
      <c r="B78" s="62" t="s">
        <v>523</v>
      </c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3">
        <v>0</v>
      </c>
      <c r="P78" s="64">
        <v>0</v>
      </c>
      <c r="Q78" s="86"/>
    </row>
    <row r="79" spans="1:17">
      <c r="A79" s="65">
        <v>4215</v>
      </c>
      <c r="B79" s="66" t="s">
        <v>524</v>
      </c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3"/>
      <c r="P79" s="64"/>
      <c r="Q79" s="86"/>
    </row>
    <row r="80" spans="1:17">
      <c r="A80" s="61"/>
      <c r="B80" s="62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3"/>
      <c r="P80" s="64"/>
      <c r="Q80" s="86"/>
    </row>
    <row r="81" spans="1:17">
      <c r="A81" s="57" t="s">
        <v>525</v>
      </c>
      <c r="B81" s="58" t="s">
        <v>526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>
        <f>SUM(O82:O88)</f>
        <v>0</v>
      </c>
      <c r="P81" s="60">
        <f>SUM(P82:P88)</f>
        <v>0</v>
      </c>
      <c r="Q81" s="86"/>
    </row>
    <row r="82" spans="1:17">
      <c r="A82" s="61" t="s">
        <v>527</v>
      </c>
      <c r="B82" s="62" t="s">
        <v>528</v>
      </c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3">
        <v>0</v>
      </c>
      <c r="P82" s="64">
        <v>0</v>
      </c>
      <c r="Q82" s="86"/>
    </row>
    <row r="83" spans="1:17">
      <c r="A83" s="61" t="s">
        <v>529</v>
      </c>
      <c r="B83" s="62" t="s">
        <v>1391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3">
        <v>0</v>
      </c>
      <c r="P83" s="64">
        <v>0</v>
      </c>
      <c r="Q83" s="86"/>
    </row>
    <row r="84" spans="1:17">
      <c r="A84" s="61" t="s">
        <v>530</v>
      </c>
      <c r="B84" s="62" t="s">
        <v>531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3">
        <v>0</v>
      </c>
      <c r="P84" s="64">
        <v>0</v>
      </c>
      <c r="Q84" s="86"/>
    </row>
    <row r="85" spans="1:17">
      <c r="A85" s="61" t="s">
        <v>532</v>
      </c>
      <c r="B85" s="62" t="s">
        <v>1392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3">
        <v>0</v>
      </c>
      <c r="P85" s="64">
        <v>0</v>
      </c>
      <c r="Q85" s="86"/>
    </row>
    <row r="86" spans="1:17">
      <c r="A86" s="61" t="s">
        <v>533</v>
      </c>
      <c r="B86" s="62" t="s">
        <v>534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3">
        <v>0</v>
      </c>
      <c r="P86" s="64">
        <v>0</v>
      </c>
      <c r="Q86" s="86"/>
    </row>
    <row r="87" spans="1:17">
      <c r="A87" s="61">
        <v>4226</v>
      </c>
      <c r="B87" s="87" t="s">
        <v>1393</v>
      </c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3">
        <v>0</v>
      </c>
      <c r="P87" s="64">
        <v>0</v>
      </c>
      <c r="Q87" s="86"/>
    </row>
    <row r="88" spans="1:17">
      <c r="A88" s="65">
        <v>4227</v>
      </c>
      <c r="B88" s="88" t="s">
        <v>535</v>
      </c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3">
        <v>0</v>
      </c>
      <c r="P88" s="64">
        <v>0</v>
      </c>
      <c r="Q88" s="86"/>
    </row>
    <row r="89" spans="1:17">
      <c r="A89" s="61"/>
      <c r="B89" s="62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3"/>
      <c r="P89" s="64"/>
      <c r="Q89" s="86"/>
    </row>
    <row r="90" spans="1:17">
      <c r="A90" s="57" t="s">
        <v>536</v>
      </c>
      <c r="B90" s="58" t="s">
        <v>537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>
        <f>O91+O95+O102+O105+O108</f>
        <v>0</v>
      </c>
      <c r="P90" s="60">
        <f>P91+P95+P102+P105+P108</f>
        <v>0</v>
      </c>
      <c r="Q90" s="86"/>
    </row>
    <row r="91" spans="1:17">
      <c r="A91" s="57" t="s">
        <v>538</v>
      </c>
      <c r="B91" s="58" t="s">
        <v>539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>
        <f>SUM(O92:O93)</f>
        <v>0</v>
      </c>
      <c r="P91" s="60">
        <f>SUM(P92:P93)</f>
        <v>0</v>
      </c>
      <c r="Q91" s="86"/>
    </row>
    <row r="92" spans="1:17">
      <c r="A92" s="61" t="s">
        <v>540</v>
      </c>
      <c r="B92" s="62" t="s">
        <v>541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3">
        <v>0</v>
      </c>
      <c r="P92" s="64">
        <v>0</v>
      </c>
      <c r="Q92" s="86"/>
    </row>
    <row r="93" spans="1:17">
      <c r="A93" s="61" t="s">
        <v>542</v>
      </c>
      <c r="B93" s="62" t="s">
        <v>543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3">
        <v>0</v>
      </c>
      <c r="P93" s="64">
        <v>0</v>
      </c>
      <c r="Q93" s="86"/>
    </row>
    <row r="94" spans="1:17">
      <c r="A94" s="61"/>
      <c r="B94" s="62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3"/>
      <c r="P94" s="64"/>
      <c r="Q94" s="86"/>
    </row>
    <row r="95" spans="1:17">
      <c r="A95" s="57" t="s">
        <v>544</v>
      </c>
      <c r="B95" s="58" t="s">
        <v>545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>
        <f>SUM(O96:O100)</f>
        <v>0</v>
      </c>
      <c r="P95" s="60">
        <f>SUM(P96:P100)</f>
        <v>0</v>
      </c>
      <c r="Q95" s="86"/>
    </row>
    <row r="96" spans="1:17">
      <c r="A96" s="61" t="s">
        <v>546</v>
      </c>
      <c r="B96" s="62" t="s">
        <v>547</v>
      </c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3">
        <v>0</v>
      </c>
      <c r="P96" s="64">
        <v>0</v>
      </c>
      <c r="Q96" s="86"/>
    </row>
    <row r="97" spans="1:17">
      <c r="A97" s="61" t="s">
        <v>548</v>
      </c>
      <c r="B97" s="62" t="s">
        <v>549</v>
      </c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3">
        <v>0</v>
      </c>
      <c r="P97" s="64">
        <v>0</v>
      </c>
      <c r="Q97" s="86"/>
    </row>
    <row r="98" spans="1:17">
      <c r="A98" s="61" t="s">
        <v>550</v>
      </c>
      <c r="B98" s="62" t="s">
        <v>551</v>
      </c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3">
        <v>0</v>
      </c>
      <c r="P98" s="64">
        <v>0</v>
      </c>
      <c r="Q98" s="86"/>
    </row>
    <row r="99" spans="1:17">
      <c r="A99" s="61" t="s">
        <v>552</v>
      </c>
      <c r="B99" s="62" t="s">
        <v>553</v>
      </c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3">
        <v>0</v>
      </c>
      <c r="P99" s="64">
        <v>0</v>
      </c>
      <c r="Q99" s="86"/>
    </row>
    <row r="100" spans="1:17">
      <c r="A100" s="61" t="s">
        <v>554</v>
      </c>
      <c r="B100" s="62" t="s">
        <v>555</v>
      </c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3">
        <v>0</v>
      </c>
      <c r="P100" s="64">
        <v>0</v>
      </c>
      <c r="Q100" s="86"/>
    </row>
    <row r="101" spans="1:17">
      <c r="A101" s="61"/>
      <c r="B101" s="62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3"/>
      <c r="P101" s="64"/>
      <c r="Q101" s="86"/>
    </row>
    <row r="102" spans="1:17">
      <c r="A102" s="57" t="s">
        <v>556</v>
      </c>
      <c r="B102" s="58" t="s">
        <v>557</v>
      </c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60">
        <v>0</v>
      </c>
      <c r="P102" s="67">
        <v>0</v>
      </c>
      <c r="Q102" s="86"/>
    </row>
    <row r="103" spans="1:17">
      <c r="A103" s="65">
        <v>4331</v>
      </c>
      <c r="B103" s="66" t="s">
        <v>557</v>
      </c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68"/>
      <c r="P103" s="69"/>
      <c r="Q103" s="86"/>
    </row>
    <row r="104" spans="1:17">
      <c r="A104" s="57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68"/>
      <c r="P104" s="69"/>
      <c r="Q104" s="86"/>
    </row>
    <row r="105" spans="1:17">
      <c r="A105" s="57" t="s">
        <v>558</v>
      </c>
      <c r="B105" s="58" t="s">
        <v>559</v>
      </c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60">
        <f>O106</f>
        <v>0</v>
      </c>
      <c r="P105" s="60">
        <f>P106</f>
        <v>0</v>
      </c>
      <c r="Q105" s="86"/>
    </row>
    <row r="106" spans="1:17">
      <c r="A106" s="61" t="s">
        <v>560</v>
      </c>
      <c r="B106" s="62" t="s">
        <v>559</v>
      </c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63">
        <v>0</v>
      </c>
      <c r="P106" s="64">
        <v>0</v>
      </c>
      <c r="Q106" s="86"/>
    </row>
    <row r="107" spans="1:17">
      <c r="A107" s="61"/>
      <c r="B107" s="62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63"/>
      <c r="P107" s="64"/>
      <c r="Q107" s="86"/>
    </row>
    <row r="108" spans="1:17">
      <c r="A108" s="57" t="s">
        <v>561</v>
      </c>
      <c r="B108" s="58" t="s">
        <v>562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60">
        <f>SUM(O109:O116)</f>
        <v>0</v>
      </c>
      <c r="P108" s="60">
        <f>SUM(P109:P116)</f>
        <v>0</v>
      </c>
      <c r="Q108" s="86"/>
    </row>
    <row r="109" spans="1:17">
      <c r="A109" s="61" t="s">
        <v>563</v>
      </c>
      <c r="B109" s="62" t="s">
        <v>1394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63">
        <v>0</v>
      </c>
      <c r="P109" s="64">
        <v>0</v>
      </c>
      <c r="Q109" s="86"/>
    </row>
    <row r="110" spans="1:17">
      <c r="A110" s="61" t="s">
        <v>564</v>
      </c>
      <c r="B110" s="62" t="s">
        <v>565</v>
      </c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63">
        <v>0</v>
      </c>
      <c r="P110" s="64">
        <v>0</v>
      </c>
      <c r="Q110" s="86"/>
    </row>
    <row r="111" spans="1:17">
      <c r="A111" s="61" t="s">
        <v>566</v>
      </c>
      <c r="B111" s="62" t="s">
        <v>567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63">
        <v>0</v>
      </c>
      <c r="P111" s="64">
        <v>0</v>
      </c>
      <c r="Q111" s="86"/>
    </row>
    <row r="112" spans="1:17">
      <c r="A112" s="61" t="s">
        <v>568</v>
      </c>
      <c r="B112" s="62" t="s">
        <v>569</v>
      </c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63">
        <v>0</v>
      </c>
      <c r="P112" s="64">
        <v>0</v>
      </c>
      <c r="Q112" s="86"/>
    </row>
    <row r="113" spans="1:17">
      <c r="A113" s="61" t="s">
        <v>570</v>
      </c>
      <c r="B113" s="62" t="s">
        <v>384</v>
      </c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63">
        <v>0</v>
      </c>
      <c r="P113" s="64">
        <v>0</v>
      </c>
      <c r="Q113" s="86"/>
    </row>
    <row r="114" spans="1:17">
      <c r="A114" s="61" t="s">
        <v>571</v>
      </c>
      <c r="B114" s="62" t="s">
        <v>572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63">
        <v>0</v>
      </c>
      <c r="P114" s="64">
        <v>0</v>
      </c>
      <c r="Q114" s="86"/>
    </row>
    <row r="115" spans="1:17">
      <c r="A115" s="65">
        <v>4397</v>
      </c>
      <c r="B115" s="66" t="s">
        <v>573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63">
        <v>0</v>
      </c>
      <c r="P115" s="64">
        <v>0</v>
      </c>
      <c r="Q115" s="86"/>
    </row>
    <row r="116" spans="1:17">
      <c r="A116" s="61" t="s">
        <v>574</v>
      </c>
      <c r="B116" s="62" t="s">
        <v>562</v>
      </c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63">
        <v>0</v>
      </c>
      <c r="P116" s="64">
        <v>0</v>
      </c>
      <c r="Q116" s="86"/>
    </row>
    <row r="117" spans="1:17">
      <c r="A117" s="61"/>
      <c r="B117" s="62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63"/>
      <c r="P117" s="64"/>
      <c r="Q117" s="86"/>
    </row>
    <row r="118" spans="1:17">
      <c r="A118" s="70"/>
      <c r="B118" s="71" t="s">
        <v>575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60">
        <f>O9+O73+O90</f>
        <v>0</v>
      </c>
      <c r="P118" s="60">
        <f>P9+P73+P90</f>
        <v>0</v>
      </c>
      <c r="Q118" s="86"/>
    </row>
    <row r="119" spans="1:17">
      <c r="A119" s="61"/>
      <c r="B119" s="62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63"/>
      <c r="P119" s="64"/>
      <c r="Q119" s="86"/>
    </row>
    <row r="120" spans="1:17">
      <c r="A120" s="57"/>
      <c r="B120" s="58" t="s">
        <v>576</v>
      </c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63"/>
      <c r="P120" s="64"/>
      <c r="Q120" s="86"/>
    </row>
    <row r="121" spans="1:17">
      <c r="A121" s="57" t="s">
        <v>577</v>
      </c>
      <c r="B121" s="58" t="s">
        <v>578</v>
      </c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60">
        <f>O122+O130+O141</f>
        <v>0</v>
      </c>
      <c r="P121" s="60">
        <f>P122+P130+P141</f>
        <v>0</v>
      </c>
      <c r="Q121" s="86"/>
    </row>
    <row r="122" spans="1:17">
      <c r="A122" s="57" t="s">
        <v>579</v>
      </c>
      <c r="B122" s="58" t="s">
        <v>580</v>
      </c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60">
        <f>SUM(O123:O128)</f>
        <v>0</v>
      </c>
      <c r="P122" s="60">
        <f>SUM(P123:P128)</f>
        <v>0</v>
      </c>
      <c r="Q122" s="86"/>
    </row>
    <row r="123" spans="1:17">
      <c r="A123" s="61" t="s">
        <v>581</v>
      </c>
      <c r="B123" s="62" t="s">
        <v>582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63">
        <v>0</v>
      </c>
      <c r="P123" s="64">
        <v>0</v>
      </c>
      <c r="Q123" s="86"/>
    </row>
    <row r="124" spans="1:17">
      <c r="A124" s="61" t="s">
        <v>583</v>
      </c>
      <c r="B124" s="62" t="s">
        <v>584</v>
      </c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63">
        <v>0</v>
      </c>
      <c r="P124" s="64">
        <v>0</v>
      </c>
      <c r="Q124" s="86"/>
    </row>
    <row r="125" spans="1:17">
      <c r="A125" s="61" t="s">
        <v>585</v>
      </c>
      <c r="B125" s="62" t="s">
        <v>586</v>
      </c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63">
        <v>0</v>
      </c>
      <c r="P125" s="64">
        <v>0</v>
      </c>
      <c r="Q125" s="86"/>
    </row>
    <row r="126" spans="1:17">
      <c r="A126" s="61" t="s">
        <v>587</v>
      </c>
      <c r="B126" s="62" t="s">
        <v>588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3">
        <v>0</v>
      </c>
      <c r="P126" s="64">
        <v>0</v>
      </c>
      <c r="Q126" s="86"/>
    </row>
    <row r="127" spans="1:17">
      <c r="A127" s="61" t="s">
        <v>589</v>
      </c>
      <c r="B127" s="62" t="s">
        <v>590</v>
      </c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63">
        <v>0</v>
      </c>
      <c r="P127" s="64">
        <v>0</v>
      </c>
      <c r="Q127" s="86"/>
    </row>
    <row r="128" spans="1:17">
      <c r="A128" s="61" t="s">
        <v>591</v>
      </c>
      <c r="B128" s="62" t="s">
        <v>592</v>
      </c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63">
        <v>0</v>
      </c>
      <c r="P128" s="64">
        <v>0</v>
      </c>
      <c r="Q128" s="86"/>
    </row>
    <row r="129" spans="1:17">
      <c r="A129" s="61"/>
      <c r="B129" s="62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63"/>
      <c r="P129" s="64"/>
      <c r="Q129" s="86"/>
    </row>
    <row r="130" spans="1:17">
      <c r="A130" s="57" t="s">
        <v>593</v>
      </c>
      <c r="B130" s="58" t="s">
        <v>594</v>
      </c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60">
        <f>SUM(O131:O139)</f>
        <v>0</v>
      </c>
      <c r="P130" s="60">
        <f>SUM(P131:P139)</f>
        <v>0</v>
      </c>
      <c r="Q130" s="86"/>
    </row>
    <row r="131" spans="1:17">
      <c r="A131" s="61" t="s">
        <v>595</v>
      </c>
      <c r="B131" s="62" t="s">
        <v>596</v>
      </c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63">
        <v>0</v>
      </c>
      <c r="P131" s="64">
        <v>0</v>
      </c>
      <c r="Q131" s="86"/>
    </row>
    <row r="132" spans="1:17">
      <c r="A132" s="61" t="s">
        <v>597</v>
      </c>
      <c r="B132" s="62" t="s">
        <v>598</v>
      </c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63">
        <v>0</v>
      </c>
      <c r="P132" s="64">
        <v>0</v>
      </c>
      <c r="Q132" s="86"/>
    </row>
    <row r="133" spans="1:17">
      <c r="A133" s="61" t="s">
        <v>599</v>
      </c>
      <c r="B133" s="62" t="s">
        <v>600</v>
      </c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63">
        <v>0</v>
      </c>
      <c r="P133" s="64">
        <v>0</v>
      </c>
      <c r="Q133" s="86"/>
    </row>
    <row r="134" spans="1:17">
      <c r="A134" s="61" t="s">
        <v>601</v>
      </c>
      <c r="B134" s="62" t="s">
        <v>602</v>
      </c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63">
        <v>0</v>
      </c>
      <c r="P134" s="64">
        <v>0</v>
      </c>
      <c r="Q134" s="86"/>
    </row>
    <row r="135" spans="1:17">
      <c r="A135" s="61" t="s">
        <v>603</v>
      </c>
      <c r="B135" s="62" t="s">
        <v>604</v>
      </c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63">
        <v>0</v>
      </c>
      <c r="P135" s="64">
        <v>0</v>
      </c>
      <c r="Q135" s="86"/>
    </row>
    <row r="136" spans="1:17">
      <c r="A136" s="61" t="s">
        <v>605</v>
      </c>
      <c r="B136" s="62" t="s">
        <v>606</v>
      </c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63">
        <v>0</v>
      </c>
      <c r="P136" s="64">
        <v>0</v>
      </c>
      <c r="Q136" s="86"/>
    </row>
    <row r="137" spans="1:17">
      <c r="A137" s="61" t="s">
        <v>607</v>
      </c>
      <c r="B137" s="62" t="s">
        <v>608</v>
      </c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63">
        <v>0</v>
      </c>
      <c r="P137" s="64">
        <v>0</v>
      </c>
      <c r="Q137" s="86"/>
    </row>
    <row r="138" spans="1:17">
      <c r="A138" s="61" t="s">
        <v>609</v>
      </c>
      <c r="B138" s="62" t="s">
        <v>610</v>
      </c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63">
        <v>0</v>
      </c>
      <c r="P138" s="64">
        <v>0</v>
      </c>
      <c r="Q138" s="86"/>
    </row>
    <row r="139" spans="1:17">
      <c r="A139" s="61" t="s">
        <v>611</v>
      </c>
      <c r="B139" s="62" t="s">
        <v>612</v>
      </c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63">
        <v>0</v>
      </c>
      <c r="P139" s="64">
        <v>0</v>
      </c>
      <c r="Q139" s="86"/>
    </row>
    <row r="140" spans="1:17">
      <c r="A140" s="61"/>
      <c r="B140" s="62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63"/>
      <c r="P140" s="64"/>
      <c r="Q140" s="86"/>
    </row>
    <row r="141" spans="1:17">
      <c r="A141" s="57" t="s">
        <v>613</v>
      </c>
      <c r="B141" s="58" t="s">
        <v>614</v>
      </c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60">
        <f>SUM(O142:O150)</f>
        <v>0</v>
      </c>
      <c r="P141" s="60">
        <f>SUM(P142:P150)</f>
        <v>0</v>
      </c>
      <c r="Q141" s="86"/>
    </row>
    <row r="142" spans="1:17">
      <c r="A142" s="61" t="s">
        <v>615</v>
      </c>
      <c r="B142" s="62" t="s">
        <v>616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63">
        <v>0</v>
      </c>
      <c r="P142" s="64">
        <v>0</v>
      </c>
      <c r="Q142" s="86"/>
    </row>
    <row r="143" spans="1:17">
      <c r="A143" s="61" t="s">
        <v>617</v>
      </c>
      <c r="B143" s="62" t="s">
        <v>618</v>
      </c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63">
        <v>0</v>
      </c>
      <c r="P143" s="64">
        <v>0</v>
      </c>
      <c r="Q143" s="86"/>
    </row>
    <row r="144" spans="1:17">
      <c r="A144" s="61" t="s">
        <v>619</v>
      </c>
      <c r="B144" s="62" t="s">
        <v>620</v>
      </c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63">
        <v>0</v>
      </c>
      <c r="P144" s="64">
        <v>0</v>
      </c>
      <c r="Q144" s="86"/>
    </row>
    <row r="145" spans="1:17">
      <c r="A145" s="61" t="s">
        <v>621</v>
      </c>
      <c r="B145" s="62" t="s">
        <v>622</v>
      </c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63">
        <v>0</v>
      </c>
      <c r="P145" s="64">
        <v>0</v>
      </c>
      <c r="Q145" s="86"/>
    </row>
    <row r="146" spans="1:17">
      <c r="A146" s="61" t="s">
        <v>623</v>
      </c>
      <c r="B146" s="62" t="s">
        <v>624</v>
      </c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63">
        <v>0</v>
      </c>
      <c r="P146" s="64">
        <v>0</v>
      </c>
      <c r="Q146" s="86"/>
    </row>
    <row r="147" spans="1:17">
      <c r="A147" s="61" t="s">
        <v>625</v>
      </c>
      <c r="B147" s="62" t="s">
        <v>626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63">
        <v>0</v>
      </c>
      <c r="P147" s="64">
        <v>0</v>
      </c>
      <c r="Q147" s="86"/>
    </row>
    <row r="148" spans="1:17">
      <c r="A148" s="61" t="s">
        <v>627</v>
      </c>
      <c r="B148" s="62" t="s">
        <v>628</v>
      </c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63">
        <v>0</v>
      </c>
      <c r="P148" s="64">
        <v>0</v>
      </c>
      <c r="Q148" s="86"/>
    </row>
    <row r="149" spans="1:17">
      <c r="A149" s="61" t="s">
        <v>629</v>
      </c>
      <c r="B149" s="62" t="s">
        <v>630</v>
      </c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63">
        <v>0</v>
      </c>
      <c r="P149" s="64">
        <v>0</v>
      </c>
      <c r="Q149" s="86"/>
    </row>
    <row r="150" spans="1:17">
      <c r="A150" s="61" t="s">
        <v>631</v>
      </c>
      <c r="B150" s="62" t="s">
        <v>632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63">
        <v>0</v>
      </c>
      <c r="P150" s="64">
        <v>0</v>
      </c>
      <c r="Q150" s="86"/>
    </row>
    <row r="151" spans="1:17">
      <c r="A151" s="61"/>
      <c r="B151" s="62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63"/>
      <c r="P151" s="64"/>
      <c r="Q151" s="86"/>
    </row>
    <row r="152" spans="1:17">
      <c r="A152" s="57" t="s">
        <v>633</v>
      </c>
      <c r="B152" s="58" t="s">
        <v>634</v>
      </c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60">
        <f>O153+O157+O161+O165+O171+O176+O180+O183+O190</f>
        <v>0</v>
      </c>
      <c r="P152" s="60">
        <f>P153+P157+P161+P165+P171+P176+P180+P183+P190</f>
        <v>0</v>
      </c>
      <c r="Q152" s="86"/>
    </row>
    <row r="153" spans="1:17">
      <c r="A153" s="57" t="s">
        <v>635</v>
      </c>
      <c r="B153" s="58" t="s">
        <v>636</v>
      </c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60">
        <f>SUM(O154:O155)</f>
        <v>0</v>
      </c>
      <c r="P153" s="60">
        <f>SUM(P154:P155)</f>
        <v>0</v>
      </c>
      <c r="Q153" s="86"/>
    </row>
    <row r="154" spans="1:17">
      <c r="A154" s="61" t="s">
        <v>637</v>
      </c>
      <c r="B154" s="62" t="s">
        <v>638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63">
        <v>0</v>
      </c>
      <c r="P154" s="64">
        <v>0</v>
      </c>
      <c r="Q154" s="86"/>
    </row>
    <row r="155" spans="1:17">
      <c r="A155" s="61" t="s">
        <v>639</v>
      </c>
      <c r="B155" s="62" t="s">
        <v>640</v>
      </c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63">
        <v>0</v>
      </c>
      <c r="P155" s="64">
        <v>0</v>
      </c>
      <c r="Q155" s="86"/>
    </row>
    <row r="156" spans="1:17">
      <c r="A156" s="61"/>
      <c r="B156" s="62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63"/>
      <c r="P156" s="64"/>
      <c r="Q156" s="86"/>
    </row>
    <row r="157" spans="1:17">
      <c r="A157" s="57" t="s">
        <v>641</v>
      </c>
      <c r="B157" s="58" t="s">
        <v>642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60">
        <f>SUM(O158:O159)</f>
        <v>0</v>
      </c>
      <c r="P157" s="60">
        <f>SUM(P158:P159)</f>
        <v>0</v>
      </c>
      <c r="Q157" s="86"/>
    </row>
    <row r="158" spans="1:17">
      <c r="A158" s="61" t="s">
        <v>643</v>
      </c>
      <c r="B158" s="62" t="s">
        <v>644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63">
        <v>0</v>
      </c>
      <c r="P158" s="64">
        <v>0</v>
      </c>
      <c r="Q158" s="86"/>
    </row>
    <row r="159" spans="1:17">
      <c r="A159" s="61" t="s">
        <v>645</v>
      </c>
      <c r="B159" s="62" t="s">
        <v>646</v>
      </c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63">
        <v>0</v>
      </c>
      <c r="P159" s="64">
        <v>0</v>
      </c>
      <c r="Q159" s="86"/>
    </row>
    <row r="160" spans="1:17">
      <c r="A160" s="61"/>
      <c r="B160" s="62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63"/>
      <c r="P160" s="64"/>
      <c r="Q160" s="86"/>
    </row>
    <row r="161" spans="1:17">
      <c r="A161" s="57" t="s">
        <v>647</v>
      </c>
      <c r="B161" s="58" t="s">
        <v>531</v>
      </c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60">
        <f>SUM(O162:O163)</f>
        <v>0</v>
      </c>
      <c r="P161" s="60">
        <f>SUM(P162:P163)</f>
        <v>0</v>
      </c>
      <c r="Q161" s="86"/>
    </row>
    <row r="162" spans="1:17">
      <c r="A162" s="61" t="s">
        <v>648</v>
      </c>
      <c r="B162" s="62" t="s">
        <v>649</v>
      </c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63">
        <v>0</v>
      </c>
      <c r="P162" s="64">
        <v>0</v>
      </c>
      <c r="Q162" s="86"/>
    </row>
    <row r="163" spans="1:17">
      <c r="A163" s="61" t="s">
        <v>650</v>
      </c>
      <c r="B163" s="62" t="s">
        <v>651</v>
      </c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63">
        <v>0</v>
      </c>
      <c r="P163" s="64">
        <v>0</v>
      </c>
      <c r="Q163" s="86"/>
    </row>
    <row r="164" spans="1:17">
      <c r="A164" s="61"/>
      <c r="B164" s="62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63"/>
      <c r="P164" s="64"/>
      <c r="Q164" s="86"/>
    </row>
    <row r="165" spans="1:17">
      <c r="A165" s="57" t="s">
        <v>652</v>
      </c>
      <c r="B165" s="58" t="s">
        <v>653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60">
        <f>SUM(O166:O169)</f>
        <v>0</v>
      </c>
      <c r="P165" s="60">
        <f>SUM(P166:P169)</f>
        <v>0</v>
      </c>
      <c r="Q165" s="86"/>
    </row>
    <row r="166" spans="1:17">
      <c r="A166" s="61" t="s">
        <v>654</v>
      </c>
      <c r="B166" s="62" t="s">
        <v>655</v>
      </c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63">
        <v>0</v>
      </c>
      <c r="P166" s="64">
        <v>0</v>
      </c>
      <c r="Q166" s="86"/>
    </row>
    <row r="167" spans="1:17">
      <c r="A167" s="61" t="s">
        <v>656</v>
      </c>
      <c r="B167" s="62" t="s">
        <v>657</v>
      </c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63">
        <v>0</v>
      </c>
      <c r="P167" s="64">
        <v>0</v>
      </c>
      <c r="Q167" s="86"/>
    </row>
    <row r="168" spans="1:17">
      <c r="A168" s="61" t="s">
        <v>658</v>
      </c>
      <c r="B168" s="62" t="s">
        <v>659</v>
      </c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63">
        <v>0</v>
      </c>
      <c r="P168" s="64">
        <v>0</v>
      </c>
      <c r="Q168" s="86"/>
    </row>
    <row r="169" spans="1:17">
      <c r="A169" s="61" t="s">
        <v>660</v>
      </c>
      <c r="B169" s="62" t="s">
        <v>661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63">
        <v>0</v>
      </c>
      <c r="P169" s="64">
        <v>0</v>
      </c>
      <c r="Q169" s="86"/>
    </row>
    <row r="170" spans="1:17">
      <c r="A170" s="61"/>
      <c r="B170" s="62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63"/>
      <c r="P170" s="64"/>
      <c r="Q170" s="86"/>
    </row>
    <row r="171" spans="1:17">
      <c r="A171" s="57" t="s">
        <v>662</v>
      </c>
      <c r="B171" s="58" t="s">
        <v>534</v>
      </c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60">
        <f>SUM(O172:O174)</f>
        <v>0</v>
      </c>
      <c r="P171" s="60">
        <f>SUM(P172:P174)</f>
        <v>0</v>
      </c>
      <c r="Q171" s="86"/>
    </row>
    <row r="172" spans="1:17">
      <c r="A172" s="61" t="s">
        <v>663</v>
      </c>
      <c r="B172" s="62" t="s">
        <v>664</v>
      </c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63">
        <v>0</v>
      </c>
      <c r="P172" s="64">
        <v>0</v>
      </c>
      <c r="Q172" s="86"/>
    </row>
    <row r="173" spans="1:17">
      <c r="A173" s="61" t="s">
        <v>665</v>
      </c>
      <c r="B173" s="62" t="s">
        <v>666</v>
      </c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63">
        <v>0</v>
      </c>
      <c r="P173" s="64">
        <v>0</v>
      </c>
      <c r="Q173" s="86"/>
    </row>
    <row r="174" spans="1:17">
      <c r="A174" s="61" t="s">
        <v>667</v>
      </c>
      <c r="B174" s="62" t="s">
        <v>668</v>
      </c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63">
        <v>0</v>
      </c>
      <c r="P174" s="64">
        <v>0</v>
      </c>
      <c r="Q174" s="86"/>
    </row>
    <row r="175" spans="1:17">
      <c r="A175" s="61"/>
      <c r="B175" s="62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63"/>
      <c r="P175" s="64"/>
      <c r="Q175" s="86"/>
    </row>
    <row r="176" spans="1:17">
      <c r="A176" s="57" t="s">
        <v>669</v>
      </c>
      <c r="B176" s="58" t="s">
        <v>670</v>
      </c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60">
        <f>SUM(O177:O178)</f>
        <v>0</v>
      </c>
      <c r="P176" s="60">
        <f>SUM(P177:P178)</f>
        <v>0</v>
      </c>
      <c r="Q176" s="86"/>
    </row>
    <row r="177" spans="1:17">
      <c r="A177" s="61" t="s">
        <v>671</v>
      </c>
      <c r="B177" s="62" t="s">
        <v>672</v>
      </c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63">
        <v>0</v>
      </c>
      <c r="P177" s="64">
        <v>0</v>
      </c>
      <c r="Q177" s="86"/>
    </row>
    <row r="178" spans="1:17">
      <c r="A178" s="61" t="s">
        <v>673</v>
      </c>
      <c r="B178" s="62" t="s">
        <v>674</v>
      </c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63">
        <v>0</v>
      </c>
      <c r="P178" s="64">
        <v>0</v>
      </c>
      <c r="Q178" s="86"/>
    </row>
    <row r="179" spans="1:17">
      <c r="A179" s="61"/>
      <c r="B179" s="62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63"/>
      <c r="P179" s="64"/>
      <c r="Q179" s="86"/>
    </row>
    <row r="180" spans="1:17">
      <c r="A180" s="57" t="s">
        <v>675</v>
      </c>
      <c r="B180" s="58" t="s">
        <v>676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60">
        <f>O181</f>
        <v>0</v>
      </c>
      <c r="P180" s="60">
        <f>P181</f>
        <v>0</v>
      </c>
      <c r="Q180" s="86"/>
    </row>
    <row r="181" spans="1:17">
      <c r="A181" s="61" t="s">
        <v>677</v>
      </c>
      <c r="B181" s="62" t="s">
        <v>678</v>
      </c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63">
        <v>0</v>
      </c>
      <c r="P181" s="64">
        <v>0</v>
      </c>
      <c r="Q181" s="86"/>
    </row>
    <row r="182" spans="1:17">
      <c r="A182" s="61"/>
      <c r="B182" s="62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63"/>
      <c r="P182" s="64"/>
      <c r="Q182" s="86"/>
    </row>
    <row r="183" spans="1:17">
      <c r="A183" s="57" t="s">
        <v>679</v>
      </c>
      <c r="B183" s="58" t="s">
        <v>680</v>
      </c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60">
        <f>SUM(O184:O188)</f>
        <v>0</v>
      </c>
      <c r="P183" s="60">
        <f>SUM(P184:P188)</f>
        <v>0</v>
      </c>
      <c r="Q183" s="86"/>
    </row>
    <row r="184" spans="1:17">
      <c r="A184" s="61" t="s">
        <v>681</v>
      </c>
      <c r="B184" s="62" t="s">
        <v>682</v>
      </c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63">
        <v>0</v>
      </c>
      <c r="P184" s="64">
        <v>0</v>
      </c>
      <c r="Q184" s="86"/>
    </row>
    <row r="185" spans="1:17">
      <c r="A185" s="61" t="s">
        <v>683</v>
      </c>
      <c r="B185" s="62" t="s">
        <v>684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63">
        <v>0</v>
      </c>
      <c r="P185" s="64">
        <v>0</v>
      </c>
      <c r="Q185" s="86"/>
    </row>
    <row r="186" spans="1:17">
      <c r="A186" s="61" t="s">
        <v>685</v>
      </c>
      <c r="B186" s="62" t="s">
        <v>686</v>
      </c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63">
        <v>0</v>
      </c>
      <c r="P186" s="64">
        <v>0</v>
      </c>
      <c r="Q186" s="86"/>
    </row>
    <row r="187" spans="1:17">
      <c r="A187" s="61" t="s">
        <v>687</v>
      </c>
      <c r="B187" s="62" t="s">
        <v>688</v>
      </c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63">
        <v>0</v>
      </c>
      <c r="P187" s="64">
        <v>0</v>
      </c>
      <c r="Q187" s="86"/>
    </row>
    <row r="188" spans="1:17">
      <c r="A188" s="61" t="s">
        <v>689</v>
      </c>
      <c r="B188" s="62" t="s">
        <v>690</v>
      </c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63">
        <v>0</v>
      </c>
      <c r="P188" s="64">
        <v>0</v>
      </c>
      <c r="Q188" s="86"/>
    </row>
    <row r="189" spans="1:17">
      <c r="A189" s="61"/>
      <c r="B189" s="62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63"/>
      <c r="P189" s="64"/>
      <c r="Q189" s="86"/>
    </row>
    <row r="190" spans="1:17">
      <c r="A190" s="57" t="s">
        <v>691</v>
      </c>
      <c r="B190" s="58" t="s">
        <v>692</v>
      </c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60">
        <f>SUM(O191:O192)</f>
        <v>0</v>
      </c>
      <c r="P190" s="60">
        <f>SUM(P191:P192)</f>
        <v>0</v>
      </c>
      <c r="Q190" s="86"/>
    </row>
    <row r="191" spans="1:17">
      <c r="A191" s="61" t="s">
        <v>693</v>
      </c>
      <c r="B191" s="62" t="s">
        <v>694</v>
      </c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63">
        <v>0</v>
      </c>
      <c r="P191" s="64">
        <v>0</v>
      </c>
      <c r="Q191" s="86"/>
    </row>
    <row r="192" spans="1:17">
      <c r="A192" s="61" t="s">
        <v>695</v>
      </c>
      <c r="B192" s="62" t="s">
        <v>696</v>
      </c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63">
        <v>0</v>
      </c>
      <c r="P192" s="64">
        <v>0</v>
      </c>
      <c r="Q192" s="86"/>
    </row>
    <row r="193" spans="1:17">
      <c r="A193" s="61"/>
      <c r="B193" s="62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63"/>
      <c r="P193" s="64"/>
      <c r="Q193" s="86"/>
    </row>
    <row r="194" spans="1:17">
      <c r="A194" s="57" t="s">
        <v>697</v>
      </c>
      <c r="B194" s="58" t="s">
        <v>698</v>
      </c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60">
        <f>O195+O199+O203</f>
        <v>0</v>
      </c>
      <c r="P194" s="60">
        <f>P195+P199+P203</f>
        <v>0</v>
      </c>
      <c r="Q194" s="86"/>
    </row>
    <row r="195" spans="1:17">
      <c r="A195" s="57" t="s">
        <v>699</v>
      </c>
      <c r="B195" s="58" t="s">
        <v>519</v>
      </c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60">
        <f>SUM(O196:O197)</f>
        <v>0</v>
      </c>
      <c r="P195" s="60">
        <f>SUM(P196:P197)</f>
        <v>0</v>
      </c>
      <c r="Q195" s="86"/>
    </row>
    <row r="196" spans="1:17">
      <c r="A196" s="61" t="s">
        <v>700</v>
      </c>
      <c r="B196" s="62" t="s">
        <v>701</v>
      </c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63">
        <v>0</v>
      </c>
      <c r="P196" s="64">
        <v>0</v>
      </c>
      <c r="Q196" s="86"/>
    </row>
    <row r="197" spans="1:17">
      <c r="A197" s="61" t="s">
        <v>702</v>
      </c>
      <c r="B197" s="62" t="s">
        <v>703</v>
      </c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63">
        <v>0</v>
      </c>
      <c r="P197" s="64">
        <v>0</v>
      </c>
      <c r="Q197" s="86"/>
    </row>
    <row r="198" spans="1:17">
      <c r="A198" s="61"/>
      <c r="B198" s="62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63"/>
      <c r="P198" s="64"/>
      <c r="Q198" s="86"/>
    </row>
    <row r="199" spans="1:17">
      <c r="A199" s="57" t="s">
        <v>704</v>
      </c>
      <c r="B199" s="58" t="s">
        <v>311</v>
      </c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60">
        <f>SUM(O200:O201)</f>
        <v>0</v>
      </c>
      <c r="P199" s="60">
        <f>SUM(P200:P201)</f>
        <v>0</v>
      </c>
      <c r="Q199" s="86"/>
    </row>
    <row r="200" spans="1:17">
      <c r="A200" s="61" t="s">
        <v>705</v>
      </c>
      <c r="B200" s="62" t="s">
        <v>706</v>
      </c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63">
        <v>0</v>
      </c>
      <c r="P200" s="64">
        <v>0</v>
      </c>
      <c r="Q200" s="86"/>
    </row>
    <row r="201" spans="1:17">
      <c r="A201" s="61" t="s">
        <v>707</v>
      </c>
      <c r="B201" s="62" t="s">
        <v>708</v>
      </c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63">
        <v>0</v>
      </c>
      <c r="P201" s="64">
        <v>0</v>
      </c>
      <c r="Q201" s="86"/>
    </row>
    <row r="202" spans="1:17">
      <c r="A202" s="61"/>
      <c r="B202" s="62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63"/>
      <c r="P202" s="64"/>
      <c r="Q202" s="86"/>
    </row>
    <row r="203" spans="1:17">
      <c r="A203" s="57" t="s">
        <v>709</v>
      </c>
      <c r="B203" s="58" t="s">
        <v>522</v>
      </c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60">
        <f>SUM(O204:O205)</f>
        <v>0</v>
      </c>
      <c r="P203" s="60">
        <f>SUM(P204:P205)</f>
        <v>0</v>
      </c>
      <c r="Q203" s="86"/>
    </row>
    <row r="204" spans="1:17">
      <c r="A204" s="61" t="s">
        <v>710</v>
      </c>
      <c r="B204" s="62" t="s">
        <v>711</v>
      </c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63">
        <v>0</v>
      </c>
      <c r="P204" s="64">
        <v>0</v>
      </c>
      <c r="Q204" s="86"/>
    </row>
    <row r="205" spans="1:17">
      <c r="A205" s="61" t="s">
        <v>712</v>
      </c>
      <c r="B205" s="62" t="s">
        <v>713</v>
      </c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63">
        <v>0</v>
      </c>
      <c r="P205" s="64">
        <v>0</v>
      </c>
      <c r="Q205" s="86"/>
    </row>
    <row r="206" spans="1:17">
      <c r="A206" s="61"/>
      <c r="B206" s="62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63"/>
      <c r="P206" s="64"/>
      <c r="Q206" s="86"/>
    </row>
    <row r="207" spans="1:17">
      <c r="A207" s="57" t="s">
        <v>714</v>
      </c>
      <c r="B207" s="58" t="s">
        <v>715</v>
      </c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60">
        <f>O208+O212+O216+O220+O223</f>
        <v>0</v>
      </c>
      <c r="P207" s="60">
        <f>P208+P212+P216+P220+P223</f>
        <v>0</v>
      </c>
      <c r="Q207" s="86"/>
    </row>
    <row r="208" spans="1:17">
      <c r="A208" s="57" t="s">
        <v>716</v>
      </c>
      <c r="B208" s="58" t="s">
        <v>717</v>
      </c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60">
        <f>SUM(O209:O210)</f>
        <v>0</v>
      </c>
      <c r="P208" s="60">
        <f>SUM(P209:P210)</f>
        <v>0</v>
      </c>
      <c r="Q208" s="86"/>
    </row>
    <row r="209" spans="1:17">
      <c r="A209" s="61" t="s">
        <v>718</v>
      </c>
      <c r="B209" s="62" t="s">
        <v>719</v>
      </c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63">
        <v>0</v>
      </c>
      <c r="P209" s="64">
        <v>0</v>
      </c>
      <c r="Q209" s="86"/>
    </row>
    <row r="210" spans="1:17">
      <c r="A210" s="61" t="s">
        <v>720</v>
      </c>
      <c r="B210" s="62" t="s">
        <v>721</v>
      </c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63">
        <v>0</v>
      </c>
      <c r="P210" s="64">
        <v>0</v>
      </c>
      <c r="Q210" s="86"/>
    </row>
    <row r="211" spans="1:17">
      <c r="A211" s="61"/>
      <c r="B211" s="62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63"/>
      <c r="P211" s="64"/>
      <c r="Q211" s="86"/>
    </row>
    <row r="212" spans="1:17">
      <c r="A212" s="57" t="s">
        <v>722</v>
      </c>
      <c r="B212" s="58" t="s">
        <v>723</v>
      </c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60">
        <f>SUM(O213:O214)</f>
        <v>0</v>
      </c>
      <c r="P212" s="60">
        <f>SUM(P213:P214)</f>
        <v>0</v>
      </c>
      <c r="Q212" s="86"/>
    </row>
    <row r="213" spans="1:17">
      <c r="A213" s="61" t="s">
        <v>724</v>
      </c>
      <c r="B213" s="62" t="s">
        <v>725</v>
      </c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63">
        <v>0</v>
      </c>
      <c r="P213" s="64">
        <v>0</v>
      </c>
      <c r="Q213" s="86"/>
    </row>
    <row r="214" spans="1:17">
      <c r="A214" s="61" t="s">
        <v>726</v>
      </c>
      <c r="B214" s="62" t="s">
        <v>727</v>
      </c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63">
        <v>0</v>
      </c>
      <c r="P214" s="64">
        <v>0</v>
      </c>
      <c r="Q214" s="86"/>
    </row>
    <row r="215" spans="1:17">
      <c r="A215" s="61"/>
      <c r="B215" s="62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63"/>
      <c r="P215" s="64"/>
      <c r="Q215" s="86"/>
    </row>
    <row r="216" spans="1:17">
      <c r="A216" s="57" t="s">
        <v>728</v>
      </c>
      <c r="B216" s="58" t="s">
        <v>729</v>
      </c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60">
        <f>SUM(O217:O218)</f>
        <v>0</v>
      </c>
      <c r="P216" s="60">
        <f>SUM(P217:P218)</f>
        <v>0</v>
      </c>
      <c r="Q216" s="86"/>
    </row>
    <row r="217" spans="1:17">
      <c r="A217" s="61" t="s">
        <v>730</v>
      </c>
      <c r="B217" s="62" t="s">
        <v>731</v>
      </c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63">
        <v>0</v>
      </c>
      <c r="P217" s="64">
        <v>0</v>
      </c>
      <c r="Q217" s="86"/>
    </row>
    <row r="218" spans="1:17">
      <c r="A218" s="61" t="s">
        <v>732</v>
      </c>
      <c r="B218" s="62" t="s">
        <v>733</v>
      </c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63">
        <v>0</v>
      </c>
      <c r="P218" s="64">
        <v>0</v>
      </c>
      <c r="Q218" s="86"/>
    </row>
    <row r="219" spans="1:17">
      <c r="A219" s="61"/>
      <c r="B219" s="62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63"/>
      <c r="P219" s="64"/>
      <c r="Q219" s="86"/>
    </row>
    <row r="220" spans="1:17">
      <c r="A220" s="57" t="s">
        <v>734</v>
      </c>
      <c r="B220" s="58" t="s">
        <v>735</v>
      </c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60">
        <f>O221</f>
        <v>0</v>
      </c>
      <c r="P220" s="60">
        <f>P221</f>
        <v>0</v>
      </c>
      <c r="Q220" s="86"/>
    </row>
    <row r="221" spans="1:17">
      <c r="A221" s="61" t="s">
        <v>736</v>
      </c>
      <c r="B221" s="62" t="s">
        <v>735</v>
      </c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63">
        <v>0</v>
      </c>
      <c r="P221" s="64">
        <v>0</v>
      </c>
      <c r="Q221" s="86"/>
    </row>
    <row r="222" spans="1:17">
      <c r="A222" s="61"/>
      <c r="B222" s="62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63"/>
      <c r="P222" s="64"/>
      <c r="Q222" s="86"/>
    </row>
    <row r="223" spans="1:17">
      <c r="A223" s="57" t="s">
        <v>737</v>
      </c>
      <c r="B223" s="58" t="s">
        <v>738</v>
      </c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60">
        <f>SUM(O224:O225)</f>
        <v>0</v>
      </c>
      <c r="P223" s="60">
        <f>SUM(P224:P225)</f>
        <v>0</v>
      </c>
      <c r="Q223" s="86"/>
    </row>
    <row r="224" spans="1:17">
      <c r="A224" s="61" t="s">
        <v>739</v>
      </c>
      <c r="B224" s="62" t="s">
        <v>740</v>
      </c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63">
        <v>0</v>
      </c>
      <c r="P224" s="64">
        <v>0</v>
      </c>
      <c r="Q224" s="86"/>
    </row>
    <row r="225" spans="1:17">
      <c r="A225" s="61" t="s">
        <v>741</v>
      </c>
      <c r="B225" s="62" t="s">
        <v>742</v>
      </c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63">
        <v>0</v>
      </c>
      <c r="P225" s="64">
        <v>0</v>
      </c>
      <c r="Q225" s="86"/>
    </row>
    <row r="226" spans="1:17">
      <c r="A226" s="61"/>
      <c r="B226" s="62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63"/>
      <c r="P226" s="64"/>
      <c r="Q226" s="86"/>
    </row>
    <row r="227" spans="1:17">
      <c r="A227" s="57" t="s">
        <v>743</v>
      </c>
      <c r="B227" s="58" t="s">
        <v>744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60">
        <f>O228+O238+O242+O249+O252+O255</f>
        <v>0</v>
      </c>
      <c r="P227" s="60">
        <f>P228+P238+P242+P249+P252+P255</f>
        <v>0</v>
      </c>
      <c r="Q227" s="86"/>
    </row>
    <row r="228" spans="1:17">
      <c r="A228" s="57" t="s">
        <v>745</v>
      </c>
      <c r="B228" s="58" t="s">
        <v>746</v>
      </c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60">
        <f>SUM(O229:O236)</f>
        <v>0</v>
      </c>
      <c r="P228" s="60">
        <f>SUM(P229:P236)</f>
        <v>0</v>
      </c>
      <c r="Q228" s="86"/>
    </row>
    <row r="229" spans="1:17">
      <c r="A229" s="61" t="s">
        <v>747</v>
      </c>
      <c r="B229" s="62" t="s">
        <v>748</v>
      </c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63">
        <v>0</v>
      </c>
      <c r="P229" s="64">
        <v>0</v>
      </c>
      <c r="Q229" s="86"/>
    </row>
    <row r="230" spans="1:17">
      <c r="A230" s="61" t="s">
        <v>749</v>
      </c>
      <c r="B230" s="62" t="s">
        <v>750</v>
      </c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63">
        <v>0</v>
      </c>
      <c r="P230" s="64">
        <v>0</v>
      </c>
      <c r="Q230" s="86"/>
    </row>
    <row r="231" spans="1:17">
      <c r="A231" s="61" t="s">
        <v>751</v>
      </c>
      <c r="B231" s="62" t="s">
        <v>752</v>
      </c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63">
        <v>0</v>
      </c>
      <c r="P231" s="64">
        <v>0</v>
      </c>
      <c r="Q231" s="86"/>
    </row>
    <row r="232" spans="1:17">
      <c r="A232" s="61" t="s">
        <v>753</v>
      </c>
      <c r="B232" s="62" t="s">
        <v>754</v>
      </c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63">
        <v>0</v>
      </c>
      <c r="P232" s="64">
        <v>0</v>
      </c>
      <c r="Q232" s="86"/>
    </row>
    <row r="233" spans="1:17">
      <c r="A233" s="61" t="s">
        <v>755</v>
      </c>
      <c r="B233" s="62" t="s">
        <v>756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63">
        <v>0</v>
      </c>
      <c r="P233" s="64">
        <v>0</v>
      </c>
      <c r="Q233" s="86"/>
    </row>
    <row r="234" spans="1:17">
      <c r="A234" s="61" t="s">
        <v>757</v>
      </c>
      <c r="B234" s="62" t="s">
        <v>758</v>
      </c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63">
        <v>0</v>
      </c>
      <c r="P234" s="64">
        <v>0</v>
      </c>
      <c r="Q234" s="86"/>
    </row>
    <row r="235" spans="1:17">
      <c r="A235" s="61" t="s">
        <v>759</v>
      </c>
      <c r="B235" s="62" t="s">
        <v>760</v>
      </c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63">
        <v>0</v>
      </c>
      <c r="P235" s="64">
        <v>0</v>
      </c>
      <c r="Q235" s="86"/>
    </row>
    <row r="236" spans="1:17">
      <c r="A236" s="61">
        <v>5518</v>
      </c>
      <c r="B236" s="89" t="s">
        <v>761</v>
      </c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63">
        <v>0</v>
      </c>
      <c r="P236" s="63">
        <v>0</v>
      </c>
      <c r="Q236" s="86"/>
    </row>
    <row r="237" spans="1:17">
      <c r="A237" s="65"/>
      <c r="B237" s="90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63"/>
      <c r="P237" s="63"/>
      <c r="Q237" s="86"/>
    </row>
    <row r="238" spans="1:17">
      <c r="A238" s="57" t="s">
        <v>762</v>
      </c>
      <c r="B238" s="58" t="s">
        <v>763</v>
      </c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60">
        <f>SUM(O239:O240)</f>
        <v>0</v>
      </c>
      <c r="P238" s="60">
        <f>SUM(P239:P240)</f>
        <v>0</v>
      </c>
      <c r="Q238" s="86"/>
    </row>
    <row r="239" spans="1:17">
      <c r="A239" s="61" t="s">
        <v>764</v>
      </c>
      <c r="B239" s="62" t="s">
        <v>765</v>
      </c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63">
        <v>0</v>
      </c>
      <c r="P239" s="64">
        <v>0</v>
      </c>
      <c r="Q239" s="86"/>
    </row>
    <row r="240" spans="1:17">
      <c r="A240" s="61" t="s">
        <v>766</v>
      </c>
      <c r="B240" s="62" t="s">
        <v>767</v>
      </c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63">
        <v>0</v>
      </c>
      <c r="P240" s="64">
        <v>0</v>
      </c>
      <c r="Q240" s="86"/>
    </row>
    <row r="241" spans="1:17">
      <c r="A241" s="61"/>
      <c r="B241" s="62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63"/>
      <c r="P241" s="64"/>
      <c r="Q241" s="86"/>
    </row>
    <row r="242" spans="1:17">
      <c r="A242" s="57" t="s">
        <v>768</v>
      </c>
      <c r="B242" s="58" t="s">
        <v>769</v>
      </c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60">
        <f>SUM(O243:O247)</f>
        <v>0</v>
      </c>
      <c r="P242" s="60">
        <f>SUM(P243:P247)</f>
        <v>0</v>
      </c>
      <c r="Q242" s="86"/>
    </row>
    <row r="243" spans="1:17">
      <c r="A243" s="61" t="s">
        <v>770</v>
      </c>
      <c r="B243" s="62" t="s">
        <v>771</v>
      </c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63">
        <v>0</v>
      </c>
      <c r="P243" s="64">
        <v>0</v>
      </c>
      <c r="Q243" s="86"/>
    </row>
    <row r="244" spans="1:17">
      <c r="A244" s="61" t="s">
        <v>772</v>
      </c>
      <c r="B244" s="62" t="s">
        <v>773</v>
      </c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63">
        <v>0</v>
      </c>
      <c r="P244" s="64">
        <v>0</v>
      </c>
      <c r="Q244" s="86"/>
    </row>
    <row r="245" spans="1:17">
      <c r="A245" s="61" t="s">
        <v>774</v>
      </c>
      <c r="B245" s="62" t="s">
        <v>775</v>
      </c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63">
        <v>0</v>
      </c>
      <c r="P245" s="64">
        <v>0</v>
      </c>
      <c r="Q245" s="86"/>
    </row>
    <row r="246" spans="1:17">
      <c r="A246" s="61" t="s">
        <v>776</v>
      </c>
      <c r="B246" s="62" t="s">
        <v>777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63">
        <v>0</v>
      </c>
      <c r="P246" s="64">
        <v>0</v>
      </c>
      <c r="Q246" s="86"/>
    </row>
    <row r="247" spans="1:17">
      <c r="A247" s="61" t="s">
        <v>778</v>
      </c>
      <c r="B247" s="62" t="s">
        <v>779</v>
      </c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63">
        <v>0</v>
      </c>
      <c r="P247" s="64">
        <v>0</v>
      </c>
      <c r="Q247" s="86"/>
    </row>
    <row r="248" spans="1:17">
      <c r="A248" s="61"/>
      <c r="B248" s="62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63"/>
      <c r="P248" s="64"/>
      <c r="Q248" s="86"/>
    </row>
    <row r="249" spans="1:17">
      <c r="A249" s="57" t="s">
        <v>780</v>
      </c>
      <c r="B249" s="58" t="s">
        <v>781</v>
      </c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60">
        <f>O250</f>
        <v>0</v>
      </c>
      <c r="P249" s="60">
        <f>P250</f>
        <v>0</v>
      </c>
      <c r="Q249" s="86"/>
    </row>
    <row r="250" spans="1:17">
      <c r="A250" s="61" t="s">
        <v>782</v>
      </c>
      <c r="B250" s="62" t="s">
        <v>781</v>
      </c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63">
        <v>0</v>
      </c>
      <c r="P250" s="64">
        <v>0</v>
      </c>
      <c r="Q250" s="86"/>
    </row>
    <row r="251" spans="1:17">
      <c r="A251" s="61"/>
      <c r="B251" s="62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63"/>
      <c r="P251" s="64"/>
      <c r="Q251" s="86"/>
    </row>
    <row r="252" spans="1:17">
      <c r="A252" s="57" t="s">
        <v>783</v>
      </c>
      <c r="B252" s="58" t="s">
        <v>784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60">
        <f>O253</f>
        <v>0</v>
      </c>
      <c r="P252" s="60">
        <f>P253</f>
        <v>0</v>
      </c>
      <c r="Q252" s="86"/>
    </row>
    <row r="253" spans="1:17">
      <c r="A253" s="61" t="s">
        <v>785</v>
      </c>
      <c r="B253" s="62" t="s">
        <v>784</v>
      </c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63">
        <v>0</v>
      </c>
      <c r="P253" s="64">
        <v>0</v>
      </c>
      <c r="Q253" s="86"/>
    </row>
    <row r="254" spans="1:17">
      <c r="A254" s="61"/>
      <c r="B254" s="62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63"/>
      <c r="P254" s="64"/>
      <c r="Q254" s="86"/>
    </row>
    <row r="255" spans="1:17">
      <c r="A255" s="57" t="s">
        <v>786</v>
      </c>
      <c r="B255" s="58" t="s">
        <v>787</v>
      </c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60">
        <f>SUM(O256:O264)</f>
        <v>0</v>
      </c>
      <c r="P255" s="60">
        <f>SUM(P256:P264)</f>
        <v>0</v>
      </c>
      <c r="Q255" s="86"/>
    </row>
    <row r="256" spans="1:17">
      <c r="A256" s="61" t="s">
        <v>788</v>
      </c>
      <c r="B256" s="62" t="s">
        <v>789</v>
      </c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63">
        <v>0</v>
      </c>
      <c r="P256" s="64">
        <v>0</v>
      </c>
      <c r="Q256" s="86"/>
    </row>
    <row r="257" spans="1:17">
      <c r="A257" s="61" t="s">
        <v>790</v>
      </c>
      <c r="B257" s="62" t="s">
        <v>791</v>
      </c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63">
        <v>0</v>
      </c>
      <c r="P257" s="64">
        <v>0</v>
      </c>
      <c r="Q257" s="86"/>
    </row>
    <row r="258" spans="1:17">
      <c r="A258" s="61" t="s">
        <v>792</v>
      </c>
      <c r="B258" s="62" t="s">
        <v>793</v>
      </c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63">
        <v>0</v>
      </c>
      <c r="P258" s="64">
        <v>0</v>
      </c>
      <c r="Q258" s="86"/>
    </row>
    <row r="259" spans="1:17">
      <c r="A259" s="61" t="s">
        <v>794</v>
      </c>
      <c r="B259" s="62" t="s">
        <v>795</v>
      </c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63">
        <v>0</v>
      </c>
      <c r="P259" s="64">
        <v>0</v>
      </c>
      <c r="Q259" s="86"/>
    </row>
    <row r="260" spans="1:17">
      <c r="A260" s="61" t="s">
        <v>796</v>
      </c>
      <c r="B260" s="62" t="s">
        <v>797</v>
      </c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63">
        <v>0</v>
      </c>
      <c r="P260" s="64">
        <v>0</v>
      </c>
      <c r="Q260" s="86"/>
    </row>
    <row r="261" spans="1:17">
      <c r="A261" s="61" t="s">
        <v>798</v>
      </c>
      <c r="B261" s="62" t="s">
        <v>384</v>
      </c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63">
        <v>0</v>
      </c>
      <c r="P261" s="64">
        <v>0</v>
      </c>
      <c r="Q261" s="86"/>
    </row>
    <row r="262" spans="1:17">
      <c r="A262" s="61" t="s">
        <v>799</v>
      </c>
      <c r="B262" s="62" t="s">
        <v>800</v>
      </c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63">
        <v>0</v>
      </c>
      <c r="P262" s="64">
        <v>0</v>
      </c>
      <c r="Q262" s="86"/>
    </row>
    <row r="263" spans="1:17">
      <c r="A263" s="65">
        <v>5598</v>
      </c>
      <c r="B263" s="66" t="s">
        <v>801</v>
      </c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63">
        <v>0</v>
      </c>
      <c r="P263" s="64">
        <v>0</v>
      </c>
      <c r="Q263" s="86"/>
    </row>
    <row r="264" spans="1:17">
      <c r="A264" s="61" t="s">
        <v>802</v>
      </c>
      <c r="B264" s="62" t="s">
        <v>803</v>
      </c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63">
        <v>0</v>
      </c>
      <c r="P264" s="64">
        <v>0</v>
      </c>
      <c r="Q264" s="86"/>
    </row>
    <row r="265" spans="1:17">
      <c r="A265" s="61"/>
      <c r="B265" s="62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63"/>
      <c r="P265" s="64"/>
      <c r="Q265" s="86"/>
    </row>
    <row r="266" spans="1:17">
      <c r="A266" s="57">
        <v>5600</v>
      </c>
      <c r="B266" s="58" t="s">
        <v>804</v>
      </c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60">
        <f>O267</f>
        <v>0</v>
      </c>
      <c r="P266" s="60">
        <f>P267</f>
        <v>0</v>
      </c>
      <c r="Q266" s="86"/>
    </row>
    <row r="267" spans="1:17">
      <c r="A267" s="57">
        <v>5610</v>
      </c>
      <c r="B267" s="58" t="s">
        <v>805</v>
      </c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60">
        <f>O268</f>
        <v>0</v>
      </c>
      <c r="P267" s="67">
        <f>P268</f>
        <v>0</v>
      </c>
      <c r="Q267" s="86"/>
    </row>
    <row r="268" spans="1:17">
      <c r="A268" s="61">
        <v>5611</v>
      </c>
      <c r="B268" s="62" t="s">
        <v>806</v>
      </c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63">
        <v>0</v>
      </c>
      <c r="P268" s="64">
        <v>0</v>
      </c>
      <c r="Q268" s="86"/>
    </row>
    <row r="269" spans="1:17">
      <c r="A269" s="72"/>
      <c r="B269" s="71" t="s">
        <v>807</v>
      </c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60">
        <f>O121+O152+O194+O207+O227+O266</f>
        <v>0</v>
      </c>
      <c r="P269" s="60">
        <f>P121+P152+P194+P207+P227+P266</f>
        <v>0</v>
      </c>
      <c r="Q269" s="86"/>
    </row>
    <row r="270" spans="1:17">
      <c r="A270" s="73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63"/>
      <c r="P270" s="64"/>
      <c r="Q270" s="86"/>
    </row>
    <row r="271" spans="1:17">
      <c r="A271" s="72"/>
      <c r="B271" s="71" t="s">
        <v>808</v>
      </c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81">
        <f>O118-O269</f>
        <v>0</v>
      </c>
      <c r="P271" s="82">
        <f>P118-P269</f>
        <v>0</v>
      </c>
      <c r="Q271" s="86"/>
    </row>
    <row r="272" spans="1:17" ht="3" customHeight="1">
      <c r="A272" s="74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6"/>
      <c r="P272" s="77"/>
      <c r="Q272" s="86"/>
    </row>
    <row r="273" spans="1:17">
      <c r="A273" s="73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80"/>
      <c r="P273" s="80"/>
      <c r="Q273" s="86"/>
    </row>
    <row r="274" spans="1:17">
      <c r="A274" s="73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80"/>
      <c r="P274" s="80"/>
      <c r="Q274" s="86"/>
    </row>
    <row r="275" spans="1:17">
      <c r="A275" s="73"/>
      <c r="B275" s="59"/>
      <c r="C275" s="59"/>
      <c r="D275" s="59"/>
      <c r="E275" s="59"/>
      <c r="F275" s="59"/>
      <c r="G275" s="75"/>
      <c r="H275" s="75"/>
      <c r="I275" s="75"/>
      <c r="J275" s="75"/>
      <c r="K275" s="75"/>
      <c r="L275" s="75"/>
      <c r="M275" s="75"/>
      <c r="N275" s="59"/>
      <c r="O275" s="80"/>
      <c r="P275" s="80"/>
      <c r="Q275" s="86"/>
    </row>
    <row r="276" spans="1:17">
      <c r="A276" s="73"/>
      <c r="B276" s="59"/>
      <c r="C276" s="59"/>
      <c r="D276" s="78"/>
      <c r="E276" s="59"/>
      <c r="F276" s="59"/>
      <c r="G276" s="1062" t="s">
        <v>390</v>
      </c>
      <c r="H276" s="1062"/>
      <c r="I276" s="1062"/>
      <c r="J276" s="1062"/>
      <c r="K276" s="1062"/>
      <c r="L276" s="1062"/>
      <c r="M276" s="1062"/>
      <c r="N276" s="59"/>
      <c r="O276" s="79"/>
      <c r="P276" s="80"/>
      <c r="Q276" s="86"/>
    </row>
    <row r="277" spans="1:17">
      <c r="A277" s="73"/>
      <c r="B277" s="59"/>
      <c r="C277" s="59"/>
      <c r="D277" s="91"/>
      <c r="E277" s="59"/>
      <c r="F277" s="59"/>
      <c r="G277" s="1062" t="s">
        <v>391</v>
      </c>
      <c r="H277" s="1062"/>
      <c r="I277" s="1062"/>
      <c r="J277" s="1062"/>
      <c r="K277" s="1062"/>
      <c r="L277" s="1062"/>
      <c r="M277" s="1062"/>
      <c r="N277" s="59"/>
      <c r="O277" s="92"/>
      <c r="P277" s="80"/>
      <c r="Q277" s="86"/>
    </row>
    <row r="278" spans="1:17">
      <c r="A278" s="73"/>
      <c r="B278" s="59"/>
      <c r="C278" s="59"/>
      <c r="D278" s="91"/>
      <c r="E278" s="59"/>
      <c r="F278" s="59"/>
      <c r="G278" s="59"/>
      <c r="H278" s="59"/>
      <c r="I278" s="59"/>
      <c r="J278" s="91"/>
      <c r="K278" s="59"/>
      <c r="L278" s="59"/>
      <c r="M278" s="59"/>
      <c r="N278" s="59"/>
      <c r="O278" s="92"/>
      <c r="P278" s="80"/>
      <c r="Q278" s="86"/>
    </row>
    <row r="279" spans="1:17" ht="15">
      <c r="A279" s="73"/>
      <c r="B279" s="38" t="s">
        <v>392</v>
      </c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80"/>
      <c r="P279" s="80"/>
      <c r="Q279" s="86"/>
    </row>
    <row r="280" spans="1:17">
      <c r="A280" s="73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80"/>
      <c r="P280" s="80"/>
      <c r="Q280" s="86"/>
    </row>
    <row r="281" spans="1:17">
      <c r="A281" s="73"/>
      <c r="B281" s="59"/>
      <c r="C281" s="59"/>
      <c r="D281" s="59"/>
      <c r="E281" s="59"/>
      <c r="F281" s="1063" t="s">
        <v>1367</v>
      </c>
      <c r="G281" s="1063"/>
      <c r="H281" s="1063"/>
      <c r="I281" s="1063"/>
      <c r="J281" s="1063"/>
      <c r="K281" s="1063"/>
      <c r="L281" s="1063"/>
      <c r="M281" s="1063"/>
      <c r="N281" s="1063"/>
      <c r="O281" s="80"/>
      <c r="P281" s="80"/>
      <c r="Q281" s="86"/>
    </row>
    <row r="282" spans="1:17">
      <c r="A282" s="73"/>
      <c r="B282" s="59"/>
      <c r="C282" s="59"/>
      <c r="D282" s="59"/>
      <c r="E282" s="59"/>
      <c r="F282" s="1063"/>
      <c r="G282" s="1063"/>
      <c r="H282" s="1063"/>
      <c r="I282" s="1063"/>
      <c r="J282" s="1063"/>
      <c r="K282" s="1063"/>
      <c r="L282" s="1063"/>
      <c r="M282" s="1063"/>
      <c r="N282" s="1063"/>
      <c r="O282" s="80"/>
      <c r="P282" s="80"/>
      <c r="Q282" s="86"/>
    </row>
    <row r="283" spans="1:17">
      <c r="A283" s="73"/>
      <c r="B283" s="59"/>
      <c r="C283" s="59"/>
      <c r="D283" s="59"/>
      <c r="E283" s="59"/>
      <c r="F283" s="1063"/>
      <c r="G283" s="1063"/>
      <c r="H283" s="1063"/>
      <c r="I283" s="1063"/>
      <c r="J283" s="1063"/>
      <c r="K283" s="1063"/>
      <c r="L283" s="1063"/>
      <c r="M283" s="1063"/>
      <c r="N283" s="1063"/>
      <c r="O283" s="80"/>
      <c r="P283" s="80"/>
      <c r="Q283" s="86"/>
    </row>
    <row r="284" spans="1:17">
      <c r="A284" s="74"/>
      <c r="B284" s="75"/>
      <c r="C284" s="75"/>
      <c r="D284" s="75"/>
      <c r="E284" s="75"/>
      <c r="F284" s="1064"/>
      <c r="G284" s="1064"/>
      <c r="H284" s="1064"/>
      <c r="I284" s="1064"/>
      <c r="J284" s="1064"/>
      <c r="K284" s="1064"/>
      <c r="L284" s="1064"/>
      <c r="M284" s="1064"/>
      <c r="N284" s="1064"/>
      <c r="O284" s="93"/>
      <c r="P284" s="93"/>
      <c r="Q284" s="94"/>
    </row>
  </sheetData>
  <sheetProtection algorithmName="SHA-512" hashValue="UOvM9suooX44cRWDRCQL69NZbN1rTwe7MLy/dU8TE2cPM6fiYyA4rAftwoLclnYe7XKZMNIgWqIwzPOQiIX2Cw==" saltValue="PI28G7USfnrXDJ6f1e49Qw==" spinCount="100000" sheet="1" objects="1" scenarios="1"/>
  <mergeCells count="15">
    <mergeCell ref="R46:S46"/>
    <mergeCell ref="G276:M276"/>
    <mergeCell ref="G277:M277"/>
    <mergeCell ref="F281:N284"/>
    <mergeCell ref="R1:X1"/>
    <mergeCell ref="R2:X2"/>
    <mergeCell ref="R4:X4"/>
    <mergeCell ref="T52:U52"/>
    <mergeCell ref="R6:X6"/>
    <mergeCell ref="R10:S10"/>
    <mergeCell ref="R28:S28"/>
    <mergeCell ref="R29:S29"/>
    <mergeCell ref="A1:P1"/>
    <mergeCell ref="A2:P2"/>
    <mergeCell ref="A3:P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0"/>
  <sheetViews>
    <sheetView showGridLines="0" zoomScaleNormal="100" workbookViewId="0"/>
  </sheetViews>
  <sheetFormatPr baseColWidth="10" defaultRowHeight="15"/>
  <cols>
    <col min="10" max="10" width="0.85546875" customWidth="1"/>
    <col min="20" max="20" width="6.28515625" bestFit="1" customWidth="1"/>
    <col min="21" max="21" width="64.28515625" customWidth="1"/>
    <col min="22" max="23" width="15" customWidth="1"/>
    <col min="24" max="24" width="0.85546875" customWidth="1"/>
    <col min="25" max="25" width="6.28515625" bestFit="1" customWidth="1"/>
    <col min="26" max="26" width="44.5703125" bestFit="1" customWidth="1"/>
    <col min="27" max="28" width="14.85546875" customWidth="1"/>
  </cols>
  <sheetData>
    <row r="1" spans="1:29">
      <c r="A1" s="147"/>
      <c r="B1" s="147"/>
      <c r="C1" s="147"/>
      <c r="D1" s="147"/>
      <c r="E1" s="147"/>
      <c r="F1" s="147"/>
      <c r="G1" s="148"/>
      <c r="H1" s="148"/>
      <c r="I1" s="148"/>
      <c r="J1" s="148"/>
      <c r="K1" s="147"/>
      <c r="L1" s="149"/>
      <c r="M1" s="149"/>
      <c r="N1" s="149"/>
      <c r="O1" s="149"/>
      <c r="P1" s="149"/>
      <c r="Q1" s="149"/>
      <c r="R1" s="149"/>
      <c r="T1" s="219"/>
      <c r="U1" s="220"/>
      <c r="V1" s="221"/>
      <c r="W1" s="221"/>
      <c r="X1" s="220"/>
      <c r="Y1" s="220"/>
      <c r="Z1" s="220"/>
      <c r="AA1" s="221"/>
      <c r="AB1" s="222"/>
      <c r="AC1" s="223"/>
    </row>
    <row r="2" spans="1:29" ht="15.75">
      <c r="A2" s="147"/>
      <c r="B2" s="150"/>
      <c r="C2" s="150"/>
      <c r="D2" s="150"/>
      <c r="E2" s="1065" t="s">
        <v>809</v>
      </c>
      <c r="F2" s="1065"/>
      <c r="G2" s="1065"/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50"/>
      <c r="T2" s="1031" t="s">
        <v>0</v>
      </c>
      <c r="U2" s="1032"/>
      <c r="V2" s="1032"/>
      <c r="W2" s="1032"/>
      <c r="X2" s="1032"/>
      <c r="Y2" s="1032"/>
      <c r="Z2" s="1032"/>
      <c r="AA2" s="1032"/>
      <c r="AB2" s="1033"/>
      <c r="AC2" s="223"/>
    </row>
    <row r="3" spans="1:29" ht="15.75">
      <c r="A3" s="151"/>
      <c r="B3" s="150"/>
      <c r="C3" s="150"/>
      <c r="D3" s="150"/>
      <c r="E3" s="1065" t="s">
        <v>810</v>
      </c>
      <c r="F3" s="1065"/>
      <c r="G3" s="1065"/>
      <c r="H3" s="1065"/>
      <c r="I3" s="1065"/>
      <c r="J3" s="1065"/>
      <c r="K3" s="1065"/>
      <c r="L3" s="1065"/>
      <c r="M3" s="1065"/>
      <c r="N3" s="1065"/>
      <c r="O3" s="1065"/>
      <c r="P3" s="1065"/>
      <c r="Q3" s="1065"/>
      <c r="R3" s="150"/>
      <c r="T3" s="1031" t="s">
        <v>1</v>
      </c>
      <c r="U3" s="1032"/>
      <c r="V3" s="1032"/>
      <c r="W3" s="1032"/>
      <c r="X3" s="1032"/>
      <c r="Y3" s="1032"/>
      <c r="Z3" s="1032"/>
      <c r="AA3" s="1032"/>
      <c r="AB3" s="1033"/>
      <c r="AC3" s="223"/>
    </row>
    <row r="4" spans="1:29" ht="15.75">
      <c r="A4" s="147"/>
      <c r="B4" s="150"/>
      <c r="C4" s="150"/>
      <c r="D4" s="150"/>
      <c r="E4" s="1066" t="s">
        <v>1377</v>
      </c>
      <c r="F4" s="1066"/>
      <c r="G4" s="1066"/>
      <c r="H4" s="1066"/>
      <c r="I4" s="1066"/>
      <c r="J4" s="1066"/>
      <c r="K4" s="1066"/>
      <c r="L4" s="1066"/>
      <c r="M4" s="1066"/>
      <c r="N4" s="1066"/>
      <c r="O4" s="1066"/>
      <c r="P4" s="1066"/>
      <c r="Q4" s="1066"/>
      <c r="R4" s="150"/>
      <c r="T4" s="1034" t="s">
        <v>2</v>
      </c>
      <c r="U4" s="1035"/>
      <c r="V4" s="1035"/>
      <c r="W4" s="1035"/>
      <c r="X4" s="1035"/>
      <c r="Y4" s="1035"/>
      <c r="Z4" s="1035"/>
      <c r="AA4" s="1035"/>
      <c r="AB4" s="1036"/>
      <c r="AC4" s="223"/>
    </row>
    <row r="5" spans="1:29" ht="15.75">
      <c r="A5" s="147"/>
      <c r="B5" s="150"/>
      <c r="C5" s="150"/>
      <c r="D5" s="150"/>
      <c r="E5" s="1065" t="s">
        <v>811</v>
      </c>
      <c r="F5" s="1065"/>
      <c r="G5" s="1065"/>
      <c r="H5" s="1065"/>
      <c r="I5" s="1065"/>
      <c r="J5" s="1065"/>
      <c r="K5" s="1065"/>
      <c r="L5" s="1065"/>
      <c r="M5" s="1065"/>
      <c r="N5" s="1065"/>
      <c r="O5" s="1065"/>
      <c r="P5" s="1065"/>
      <c r="Q5" s="1065"/>
      <c r="R5" s="150"/>
      <c r="T5" s="224"/>
      <c r="U5" s="224"/>
      <c r="V5" s="225"/>
      <c r="W5" s="225"/>
      <c r="X5" s="224"/>
      <c r="Y5" s="224"/>
      <c r="Z5" s="224"/>
      <c r="AA5" s="225"/>
      <c r="AB5" s="225"/>
      <c r="AC5" s="223"/>
    </row>
    <row r="6" spans="1:29">
      <c r="A6" s="147"/>
      <c r="B6" s="147"/>
      <c r="C6" s="152"/>
      <c r="D6" s="153"/>
      <c r="E6" s="152"/>
      <c r="F6" s="152"/>
      <c r="G6" s="154"/>
      <c r="H6" s="154"/>
      <c r="I6" s="154"/>
      <c r="J6" s="154"/>
      <c r="K6" s="153"/>
      <c r="L6" s="151"/>
      <c r="M6" s="151"/>
      <c r="N6" s="151"/>
      <c r="O6" s="151"/>
      <c r="P6" s="151"/>
      <c r="Q6" s="151"/>
      <c r="R6" s="151"/>
      <c r="T6" s="1" t="s">
        <v>3</v>
      </c>
      <c r="U6" s="2" t="s">
        <v>4</v>
      </c>
      <c r="V6" s="1411" t="s">
        <v>1378</v>
      </c>
      <c r="W6" s="1412" t="s">
        <v>5</v>
      </c>
      <c r="X6" s="226"/>
      <c r="Y6" s="1" t="s">
        <v>3</v>
      </c>
      <c r="Z6" s="2" t="s">
        <v>6</v>
      </c>
      <c r="AA6" s="1411" t="s">
        <v>1378</v>
      </c>
      <c r="AB6" s="1412" t="s">
        <v>5</v>
      </c>
      <c r="AC6" s="223"/>
    </row>
    <row r="7" spans="1:29" ht="15" customHeight="1">
      <c r="A7" s="155"/>
      <c r="B7" s="1067" t="s">
        <v>395</v>
      </c>
      <c r="C7" s="1068"/>
      <c r="D7" s="1068"/>
      <c r="E7" s="1068"/>
      <c r="F7" s="156"/>
      <c r="G7" s="1416">
        <v>2020</v>
      </c>
      <c r="H7" s="1416">
        <v>2019</v>
      </c>
      <c r="I7" s="157"/>
      <c r="J7" s="157"/>
      <c r="K7" s="158"/>
      <c r="L7" s="1068" t="s">
        <v>395</v>
      </c>
      <c r="M7" s="1068"/>
      <c r="N7" s="1068"/>
      <c r="O7" s="1068"/>
      <c r="P7" s="156"/>
      <c r="Q7" s="1416">
        <v>2020</v>
      </c>
      <c r="R7" s="1416">
        <v>2019</v>
      </c>
      <c r="T7" s="3"/>
      <c r="U7" s="4" t="s">
        <v>7</v>
      </c>
      <c r="V7" s="227"/>
      <c r="W7" s="228"/>
      <c r="X7" s="229"/>
      <c r="Y7" s="3"/>
      <c r="Z7" s="4" t="s">
        <v>8</v>
      </c>
      <c r="AA7" s="230"/>
      <c r="AB7" s="231"/>
      <c r="AC7" s="223"/>
    </row>
    <row r="8" spans="1:29" ht="15" customHeight="1">
      <c r="A8" s="147"/>
      <c r="B8" s="159"/>
      <c r="C8" s="147"/>
      <c r="D8" s="160"/>
      <c r="E8" s="160"/>
      <c r="F8" s="160"/>
      <c r="G8" s="161"/>
      <c r="H8" s="161"/>
      <c r="I8" s="161"/>
      <c r="J8" s="162"/>
      <c r="K8" s="147"/>
      <c r="L8" s="151"/>
      <c r="M8" s="151"/>
      <c r="N8" s="151"/>
      <c r="O8" s="151"/>
      <c r="P8" s="151"/>
      <c r="Q8" s="151"/>
      <c r="R8" s="163"/>
      <c r="T8" s="3" t="s">
        <v>9</v>
      </c>
      <c r="U8" s="4" t="s">
        <v>10</v>
      </c>
      <c r="V8" s="260">
        <f>SUM(V9:V15)</f>
        <v>0</v>
      </c>
      <c r="W8" s="261">
        <f>SUM(W9:W15)</f>
        <v>0</v>
      </c>
      <c r="X8" s="229"/>
      <c r="Y8" s="3" t="s">
        <v>11</v>
      </c>
      <c r="Z8" s="4" t="s">
        <v>12</v>
      </c>
      <c r="AA8" s="232">
        <f>SUM(AA9:AA17)</f>
        <v>0</v>
      </c>
      <c r="AB8" s="233">
        <f>SUM(AB9:AB17)</f>
        <v>0</v>
      </c>
      <c r="AC8" s="223"/>
    </row>
    <row r="9" spans="1:29" ht="15" customHeight="1">
      <c r="A9" s="148"/>
      <c r="B9" s="164"/>
      <c r="C9" s="165"/>
      <c r="D9" s="165"/>
      <c r="E9" s="165"/>
      <c r="F9" s="165"/>
      <c r="G9" s="161"/>
      <c r="H9" s="161"/>
      <c r="I9" s="161"/>
      <c r="J9" s="162"/>
      <c r="K9" s="148"/>
      <c r="L9" s="151"/>
      <c r="M9" s="151"/>
      <c r="N9" s="151"/>
      <c r="O9" s="151"/>
      <c r="P9" s="151"/>
      <c r="Q9" s="151"/>
      <c r="R9" s="163"/>
      <c r="T9" s="5" t="s">
        <v>13</v>
      </c>
      <c r="U9" s="6" t="s">
        <v>14</v>
      </c>
      <c r="V9" s="230">
        <v>0</v>
      </c>
      <c r="W9" s="231">
        <v>0</v>
      </c>
      <c r="X9" s="229"/>
      <c r="Y9" s="5" t="s">
        <v>15</v>
      </c>
      <c r="Z9" s="6" t="s">
        <v>16</v>
      </c>
      <c r="AA9" s="230">
        <v>0</v>
      </c>
      <c r="AB9" s="231">
        <v>0</v>
      </c>
      <c r="AC9" s="223"/>
    </row>
    <row r="10" spans="1:29" ht="15" customHeight="1">
      <c r="A10" s="148"/>
      <c r="B10" s="1070" t="s">
        <v>812</v>
      </c>
      <c r="C10" s="1069"/>
      <c r="D10" s="1069"/>
      <c r="E10" s="1069"/>
      <c r="F10" s="1069"/>
      <c r="G10" s="161"/>
      <c r="H10" s="161"/>
      <c r="I10" s="161"/>
      <c r="J10" s="162"/>
      <c r="K10" s="148"/>
      <c r="L10" s="1069" t="s">
        <v>813</v>
      </c>
      <c r="M10" s="1069"/>
      <c r="N10" s="1069"/>
      <c r="O10" s="1069"/>
      <c r="P10" s="1069"/>
      <c r="Q10" s="166"/>
      <c r="R10" s="167"/>
      <c r="T10" s="5" t="s">
        <v>17</v>
      </c>
      <c r="U10" s="6" t="s">
        <v>18</v>
      </c>
      <c r="V10" s="230">
        <v>0</v>
      </c>
      <c r="W10" s="231">
        <v>0</v>
      </c>
      <c r="X10" s="229"/>
      <c r="Y10" s="5" t="s">
        <v>19</v>
      </c>
      <c r="Z10" s="6" t="s">
        <v>20</v>
      </c>
      <c r="AA10" s="230">
        <v>0</v>
      </c>
      <c r="AB10" s="231">
        <v>0</v>
      </c>
      <c r="AC10" s="223"/>
    </row>
    <row r="11" spans="1:29" ht="15" customHeight="1">
      <c r="A11" s="148"/>
      <c r="B11" s="164"/>
      <c r="C11" s="165"/>
      <c r="D11" s="148"/>
      <c r="E11" s="165"/>
      <c r="F11" s="165"/>
      <c r="G11" s="161"/>
      <c r="H11" s="161"/>
      <c r="I11" s="161"/>
      <c r="J11" s="162"/>
      <c r="K11" s="148"/>
      <c r="L11" s="148"/>
      <c r="M11" s="165"/>
      <c r="N11" s="165"/>
      <c r="O11" s="165"/>
      <c r="P11" s="165"/>
      <c r="Q11" s="166"/>
      <c r="R11" s="167"/>
      <c r="T11" s="5" t="s">
        <v>21</v>
      </c>
      <c r="U11" s="6" t="s">
        <v>22</v>
      </c>
      <c r="V11" s="230">
        <v>0</v>
      </c>
      <c r="W11" s="231">
        <v>0</v>
      </c>
      <c r="X11" s="229"/>
      <c r="Y11" s="5" t="s">
        <v>23</v>
      </c>
      <c r="Z11" s="6" t="s">
        <v>24</v>
      </c>
      <c r="AA11" s="230">
        <v>0</v>
      </c>
      <c r="AB11" s="231">
        <v>0</v>
      </c>
      <c r="AC11" s="223"/>
    </row>
    <row r="12" spans="1:29" ht="15" customHeight="1">
      <c r="A12" s="148"/>
      <c r="B12" s="164"/>
      <c r="C12" s="1069" t="s">
        <v>814</v>
      </c>
      <c r="D12" s="1069"/>
      <c r="E12" s="1069"/>
      <c r="F12" s="1069"/>
      <c r="G12" s="168">
        <f>SUM(G13:G23)</f>
        <v>0</v>
      </c>
      <c r="H12" s="168">
        <f>SUM(H13:H23)</f>
        <v>0</v>
      </c>
      <c r="I12" s="169"/>
      <c r="J12" s="170"/>
      <c r="K12" s="148"/>
      <c r="L12" s="148"/>
      <c r="M12" s="1069" t="s">
        <v>814</v>
      </c>
      <c r="N12" s="1069"/>
      <c r="O12" s="1069"/>
      <c r="P12" s="1069"/>
      <c r="Q12" s="168">
        <f>SUM(Q13:Q15)</f>
        <v>0</v>
      </c>
      <c r="R12" s="168">
        <f>SUM(R13:R15)</f>
        <v>0</v>
      </c>
      <c r="T12" s="5" t="s">
        <v>25</v>
      </c>
      <c r="U12" s="6" t="s">
        <v>26</v>
      </c>
      <c r="V12" s="230">
        <v>0</v>
      </c>
      <c r="W12" s="231">
        <v>0</v>
      </c>
      <c r="X12" s="229"/>
      <c r="Y12" s="5" t="s">
        <v>27</v>
      </c>
      <c r="Z12" s="6" t="s">
        <v>28</v>
      </c>
      <c r="AA12" s="230">
        <v>0</v>
      </c>
      <c r="AB12" s="231">
        <v>0</v>
      </c>
      <c r="AC12" s="223"/>
    </row>
    <row r="13" spans="1:29" ht="15" customHeight="1">
      <c r="A13" s="148"/>
      <c r="B13" s="164"/>
      <c r="C13" s="165"/>
      <c r="D13" s="1071" t="s">
        <v>815</v>
      </c>
      <c r="E13" s="1071"/>
      <c r="F13" s="1071"/>
      <c r="G13" s="171">
        <v>0</v>
      </c>
      <c r="H13" s="171">
        <v>0</v>
      </c>
      <c r="I13" s="172"/>
      <c r="J13" s="173"/>
      <c r="K13" s="148"/>
      <c r="L13" s="148"/>
      <c r="M13" s="151"/>
      <c r="N13" s="1072" t="s">
        <v>816</v>
      </c>
      <c r="O13" s="1072"/>
      <c r="P13" s="1072"/>
      <c r="Q13" s="174">
        <v>0</v>
      </c>
      <c r="R13" s="175">
        <v>0</v>
      </c>
      <c r="T13" s="5" t="s">
        <v>29</v>
      </c>
      <c r="U13" s="6" t="s">
        <v>30</v>
      </c>
      <c r="V13" s="230">
        <v>0</v>
      </c>
      <c r="W13" s="231">
        <v>0</v>
      </c>
      <c r="X13" s="229"/>
      <c r="Y13" s="5" t="s">
        <v>31</v>
      </c>
      <c r="Z13" s="6" t="s">
        <v>32</v>
      </c>
      <c r="AA13" s="230">
        <v>0</v>
      </c>
      <c r="AB13" s="231">
        <v>0</v>
      </c>
      <c r="AC13" s="223"/>
    </row>
    <row r="14" spans="1:29" ht="23.25" customHeight="1">
      <c r="A14" s="148"/>
      <c r="B14" s="164"/>
      <c r="C14" s="165"/>
      <c r="D14" s="1071" t="s">
        <v>817</v>
      </c>
      <c r="E14" s="1071"/>
      <c r="F14" s="1071"/>
      <c r="G14" s="176">
        <v>0</v>
      </c>
      <c r="H14" s="176">
        <v>0</v>
      </c>
      <c r="I14" s="172"/>
      <c r="J14" s="173"/>
      <c r="K14" s="148"/>
      <c r="L14" s="148"/>
      <c r="M14" s="151"/>
      <c r="N14" s="1072" t="s">
        <v>818</v>
      </c>
      <c r="O14" s="1072"/>
      <c r="P14" s="1072"/>
      <c r="Q14" s="177">
        <v>0</v>
      </c>
      <c r="R14" s="178">
        <v>0</v>
      </c>
      <c r="T14" s="5" t="s">
        <v>33</v>
      </c>
      <c r="U14" s="6" t="s">
        <v>34</v>
      </c>
      <c r="V14" s="230">
        <v>0</v>
      </c>
      <c r="W14" s="231">
        <v>0</v>
      </c>
      <c r="X14" s="229"/>
      <c r="Y14" s="5" t="s">
        <v>35</v>
      </c>
      <c r="Z14" s="6" t="s">
        <v>36</v>
      </c>
      <c r="AA14" s="230">
        <v>0</v>
      </c>
      <c r="AB14" s="231">
        <v>0</v>
      </c>
      <c r="AC14" s="223"/>
    </row>
    <row r="15" spans="1:29" ht="15" customHeight="1">
      <c r="A15" s="148"/>
      <c r="B15" s="164"/>
      <c r="C15" s="179"/>
      <c r="D15" s="1071" t="s">
        <v>819</v>
      </c>
      <c r="E15" s="1071"/>
      <c r="F15" s="1071"/>
      <c r="G15" s="176">
        <v>0</v>
      </c>
      <c r="H15" s="176">
        <v>0</v>
      </c>
      <c r="I15" s="172"/>
      <c r="J15" s="173"/>
      <c r="K15" s="148"/>
      <c r="L15" s="148"/>
      <c r="M15" s="161"/>
      <c r="N15" s="1072" t="s">
        <v>820</v>
      </c>
      <c r="O15" s="1072"/>
      <c r="P15" s="1072"/>
      <c r="Q15" s="177">
        <v>0</v>
      </c>
      <c r="R15" s="178">
        <v>0</v>
      </c>
      <c r="T15" s="5" t="s">
        <v>37</v>
      </c>
      <c r="U15" s="6" t="s">
        <v>38</v>
      </c>
      <c r="V15" s="230">
        <v>0</v>
      </c>
      <c r="W15" s="231">
        <v>0</v>
      </c>
      <c r="X15" s="229"/>
      <c r="Y15" s="5" t="s">
        <v>39</v>
      </c>
      <c r="Z15" s="6" t="s">
        <v>40</v>
      </c>
      <c r="AA15" s="230">
        <v>0</v>
      </c>
      <c r="AB15" s="231">
        <v>0</v>
      </c>
      <c r="AC15" s="223"/>
    </row>
    <row r="16" spans="1:29" ht="15" customHeight="1">
      <c r="A16" s="148"/>
      <c r="B16" s="164"/>
      <c r="C16" s="179"/>
      <c r="D16" s="1071" t="s">
        <v>821</v>
      </c>
      <c r="E16" s="1071"/>
      <c r="F16" s="1071"/>
      <c r="G16" s="176">
        <v>0</v>
      </c>
      <c r="H16" s="176">
        <v>0</v>
      </c>
      <c r="I16" s="172"/>
      <c r="J16" s="173"/>
      <c r="K16" s="148"/>
      <c r="L16" s="148"/>
      <c r="M16" s="161"/>
      <c r="N16" s="151"/>
      <c r="O16" s="151"/>
      <c r="P16" s="151"/>
      <c r="Q16" s="151"/>
      <c r="R16" s="163"/>
      <c r="T16" s="5"/>
      <c r="U16" s="6"/>
      <c r="V16" s="230"/>
      <c r="W16" s="231"/>
      <c r="X16" s="229"/>
      <c r="Y16" s="5" t="s">
        <v>41</v>
      </c>
      <c r="Z16" s="6" t="s">
        <v>42</v>
      </c>
      <c r="AA16" s="230">
        <v>0</v>
      </c>
      <c r="AB16" s="231">
        <v>0</v>
      </c>
      <c r="AC16" s="223"/>
    </row>
    <row r="17" spans="1:29" ht="15" customHeight="1">
      <c r="A17" s="148"/>
      <c r="B17" s="164"/>
      <c r="C17" s="179"/>
      <c r="D17" s="1417" t="s">
        <v>822</v>
      </c>
      <c r="E17" s="1417"/>
      <c r="F17" s="1417"/>
      <c r="G17" s="176">
        <v>0</v>
      </c>
      <c r="H17" s="176">
        <v>0</v>
      </c>
      <c r="I17" s="172"/>
      <c r="J17" s="173"/>
      <c r="K17" s="148"/>
      <c r="L17" s="148"/>
      <c r="M17" s="1069" t="s">
        <v>823</v>
      </c>
      <c r="N17" s="1069"/>
      <c r="O17" s="1069"/>
      <c r="P17" s="1069"/>
      <c r="Q17" s="168">
        <f>SUM(Q18:Q20)</f>
        <v>0</v>
      </c>
      <c r="R17" s="168">
        <f>SUM(R18:R20)</f>
        <v>0</v>
      </c>
      <c r="T17" s="3" t="s">
        <v>43</v>
      </c>
      <c r="U17" s="4" t="s">
        <v>44</v>
      </c>
      <c r="V17" s="232">
        <f>SUM(V18:V24)</f>
        <v>0</v>
      </c>
      <c r="W17" s="233">
        <f>SUM(W18:W24)</f>
        <v>0</v>
      </c>
      <c r="X17" s="229"/>
      <c r="Y17" s="5" t="s">
        <v>45</v>
      </c>
      <c r="Z17" s="6" t="s">
        <v>46</v>
      </c>
      <c r="AA17" s="230">
        <v>0</v>
      </c>
      <c r="AB17" s="231">
        <v>0</v>
      </c>
      <c r="AC17" s="223"/>
    </row>
    <row r="18" spans="1:29" ht="15" customHeight="1">
      <c r="A18" s="148"/>
      <c r="B18" s="164"/>
      <c r="C18" s="179"/>
      <c r="D18" s="1417" t="s">
        <v>824</v>
      </c>
      <c r="E18" s="1417"/>
      <c r="F18" s="1417"/>
      <c r="G18" s="176">
        <v>0</v>
      </c>
      <c r="H18" s="176">
        <v>0</v>
      </c>
      <c r="I18" s="172"/>
      <c r="J18" s="173"/>
      <c r="K18" s="148"/>
      <c r="L18" s="148"/>
      <c r="M18" s="161"/>
      <c r="N18" s="1072" t="s">
        <v>816</v>
      </c>
      <c r="O18" s="1072"/>
      <c r="P18" s="1072"/>
      <c r="Q18" s="174">
        <v>0</v>
      </c>
      <c r="R18" s="175">
        <v>0</v>
      </c>
      <c r="T18" s="5" t="s">
        <v>47</v>
      </c>
      <c r="U18" s="6" t="s">
        <v>48</v>
      </c>
      <c r="V18" s="230">
        <v>0</v>
      </c>
      <c r="W18" s="231">
        <v>0</v>
      </c>
      <c r="X18" s="229"/>
      <c r="Y18" s="5"/>
      <c r="Z18" s="6"/>
      <c r="AA18" s="230"/>
      <c r="AB18" s="231"/>
      <c r="AC18" s="223"/>
    </row>
    <row r="19" spans="1:29" ht="15" customHeight="1">
      <c r="A19" s="148"/>
      <c r="B19" s="164"/>
      <c r="C19" s="179"/>
      <c r="D19" s="1417" t="s">
        <v>825</v>
      </c>
      <c r="E19" s="1417"/>
      <c r="F19" s="1417"/>
      <c r="G19" s="176">
        <v>0</v>
      </c>
      <c r="H19" s="176">
        <v>0</v>
      </c>
      <c r="I19" s="172"/>
      <c r="J19" s="173"/>
      <c r="K19" s="148"/>
      <c r="L19" s="148"/>
      <c r="M19" s="165"/>
      <c r="N19" s="1072" t="s">
        <v>818</v>
      </c>
      <c r="O19" s="1072"/>
      <c r="P19" s="1072"/>
      <c r="Q19" s="177">
        <v>0</v>
      </c>
      <c r="R19" s="178">
        <v>0</v>
      </c>
      <c r="T19" s="5" t="s">
        <v>49</v>
      </c>
      <c r="U19" s="6" t="s">
        <v>50</v>
      </c>
      <c r="V19" s="230">
        <v>0</v>
      </c>
      <c r="W19" s="231">
        <v>0</v>
      </c>
      <c r="X19" s="229"/>
      <c r="Y19" s="3" t="s">
        <v>51</v>
      </c>
      <c r="Z19" s="4" t="s">
        <v>52</v>
      </c>
      <c r="AA19" s="232">
        <f>SUM(AA20:AA22)</f>
        <v>0</v>
      </c>
      <c r="AB19" s="233">
        <f>SUM(AB20:AB22)</f>
        <v>0</v>
      </c>
      <c r="AC19" s="223"/>
    </row>
    <row r="20" spans="1:29" ht="15" customHeight="1">
      <c r="A20" s="148"/>
      <c r="B20" s="164"/>
      <c r="C20" s="179"/>
      <c r="D20" s="1417" t="s">
        <v>1397</v>
      </c>
      <c r="E20" s="1417"/>
      <c r="F20" s="1417"/>
      <c r="G20" s="180">
        <v>0</v>
      </c>
      <c r="H20" s="180">
        <v>0</v>
      </c>
      <c r="I20" s="181"/>
      <c r="J20" s="182"/>
      <c r="K20" s="148"/>
      <c r="L20" s="148"/>
      <c r="M20" s="151"/>
      <c r="N20" s="1072" t="s">
        <v>826</v>
      </c>
      <c r="O20" s="1072"/>
      <c r="P20" s="1072"/>
      <c r="Q20" s="183">
        <v>0</v>
      </c>
      <c r="R20" s="184">
        <v>0</v>
      </c>
      <c r="T20" s="5" t="s">
        <v>53</v>
      </c>
      <c r="U20" s="6" t="s">
        <v>54</v>
      </c>
      <c r="V20" s="230">
        <v>0</v>
      </c>
      <c r="W20" s="231">
        <v>0</v>
      </c>
      <c r="X20" s="229"/>
      <c r="Y20" s="5" t="s">
        <v>55</v>
      </c>
      <c r="Z20" s="6" t="s">
        <v>56</v>
      </c>
      <c r="AA20" s="230">
        <v>0</v>
      </c>
      <c r="AB20" s="231">
        <v>0</v>
      </c>
      <c r="AC20" s="223"/>
    </row>
    <row r="21" spans="1:29" ht="24.75" customHeight="1">
      <c r="A21" s="148"/>
      <c r="B21" s="164"/>
      <c r="C21" s="165"/>
      <c r="D21" s="1417" t="s">
        <v>827</v>
      </c>
      <c r="E21" s="1417"/>
      <c r="F21" s="1417"/>
      <c r="G21" s="185">
        <v>0</v>
      </c>
      <c r="H21" s="185">
        <v>0</v>
      </c>
      <c r="I21" s="172"/>
      <c r="J21" s="173"/>
      <c r="K21" s="148"/>
      <c r="L21" s="148"/>
      <c r="M21" s="161"/>
      <c r="N21" s="151"/>
      <c r="O21" s="151"/>
      <c r="P21" s="151"/>
      <c r="Q21" s="151"/>
      <c r="R21" s="163"/>
      <c r="T21" s="5" t="s">
        <v>57</v>
      </c>
      <c r="U21" s="6" t="s">
        <v>58</v>
      </c>
      <c r="V21" s="230">
        <v>0</v>
      </c>
      <c r="W21" s="231">
        <v>0</v>
      </c>
      <c r="X21" s="229"/>
      <c r="Y21" s="5" t="s">
        <v>59</v>
      </c>
      <c r="Z21" s="6" t="s">
        <v>60</v>
      </c>
      <c r="AA21" s="230">
        <v>0</v>
      </c>
      <c r="AB21" s="231">
        <v>0</v>
      </c>
      <c r="AC21" s="223"/>
    </row>
    <row r="22" spans="1:29" ht="15" customHeight="1">
      <c r="A22" s="148"/>
      <c r="B22" s="164"/>
      <c r="C22" s="179"/>
      <c r="D22" s="1417" t="s">
        <v>828</v>
      </c>
      <c r="E22" s="1417"/>
      <c r="F22" s="1417"/>
      <c r="G22" s="180">
        <v>0</v>
      </c>
      <c r="H22" s="180">
        <v>0</v>
      </c>
      <c r="I22" s="172"/>
      <c r="J22" s="173"/>
      <c r="K22" s="148"/>
      <c r="L22" s="148"/>
      <c r="M22" s="1069" t="s">
        <v>829</v>
      </c>
      <c r="N22" s="1069"/>
      <c r="O22" s="1069"/>
      <c r="P22" s="1069"/>
      <c r="Q22" s="168">
        <f>Q12-Q17</f>
        <v>0</v>
      </c>
      <c r="R22" s="168">
        <f>R12-R17</f>
        <v>0</v>
      </c>
      <c r="T22" s="5" t="s">
        <v>61</v>
      </c>
      <c r="U22" s="6" t="s">
        <v>62</v>
      </c>
      <c r="V22" s="230">
        <v>0</v>
      </c>
      <c r="W22" s="231">
        <v>0</v>
      </c>
      <c r="X22" s="229"/>
      <c r="Y22" s="5" t="s">
        <v>63</v>
      </c>
      <c r="Z22" s="6" t="s">
        <v>64</v>
      </c>
      <c r="AA22" s="230">
        <v>0</v>
      </c>
      <c r="AB22" s="231">
        <v>0</v>
      </c>
      <c r="AC22" s="223"/>
    </row>
    <row r="23" spans="1:29" ht="15" customHeight="1">
      <c r="A23" s="148"/>
      <c r="B23" s="164"/>
      <c r="C23" s="165"/>
      <c r="D23" s="1071" t="s">
        <v>830</v>
      </c>
      <c r="E23" s="1071"/>
      <c r="F23" s="186"/>
      <c r="G23" s="176">
        <v>0</v>
      </c>
      <c r="H23" s="176">
        <v>0</v>
      </c>
      <c r="I23" s="172"/>
      <c r="J23" s="173"/>
      <c r="K23" s="148"/>
      <c r="L23" s="148"/>
      <c r="M23" s="151"/>
      <c r="N23" s="151"/>
      <c r="O23" s="151"/>
      <c r="P23" s="151"/>
      <c r="Q23" s="151"/>
      <c r="R23" s="163"/>
      <c r="T23" s="5" t="s">
        <v>65</v>
      </c>
      <c r="U23" s="6" t="s">
        <v>66</v>
      </c>
      <c r="V23" s="230">
        <v>0</v>
      </c>
      <c r="W23" s="231">
        <v>0</v>
      </c>
      <c r="X23" s="229"/>
      <c r="Y23" s="5"/>
      <c r="Z23" s="6"/>
      <c r="AA23" s="230"/>
      <c r="AB23" s="231"/>
      <c r="AC23" s="223"/>
    </row>
    <row r="24" spans="1:29" ht="15" customHeight="1">
      <c r="A24" s="148"/>
      <c r="B24" s="164"/>
      <c r="C24" s="165"/>
      <c r="D24" s="148"/>
      <c r="E24" s="165"/>
      <c r="F24" s="165"/>
      <c r="G24" s="161"/>
      <c r="H24" s="161"/>
      <c r="I24" s="161"/>
      <c r="J24" s="162"/>
      <c r="K24" s="148"/>
      <c r="L24" s="187" t="s">
        <v>831</v>
      </c>
      <c r="M24" s="187"/>
      <c r="N24" s="187"/>
      <c r="O24" s="187"/>
      <c r="P24" s="187"/>
      <c r="Q24" s="166"/>
      <c r="R24" s="167"/>
      <c r="T24" s="5" t="s">
        <v>67</v>
      </c>
      <c r="U24" s="6" t="s">
        <v>68</v>
      </c>
      <c r="V24" s="230">
        <v>0</v>
      </c>
      <c r="W24" s="231">
        <v>0</v>
      </c>
      <c r="X24" s="229"/>
      <c r="Y24" s="3" t="s">
        <v>69</v>
      </c>
      <c r="Z24" s="4" t="s">
        <v>70</v>
      </c>
      <c r="AA24" s="232">
        <f>SUM(AA25:AA27)</f>
        <v>0</v>
      </c>
      <c r="AB24" s="233">
        <f>SUM(AB25:AB27)</f>
        <v>0</v>
      </c>
      <c r="AC24" s="223"/>
    </row>
    <row r="25" spans="1:29" ht="15" customHeight="1">
      <c r="A25" s="148"/>
      <c r="B25" s="164"/>
      <c r="C25" s="1069" t="s">
        <v>823</v>
      </c>
      <c r="D25" s="1069"/>
      <c r="E25" s="1069"/>
      <c r="F25" s="1069"/>
      <c r="G25" s="168">
        <f>SUM(G26:G41)</f>
        <v>0</v>
      </c>
      <c r="H25" s="168">
        <f>SUM(H26:H41)</f>
        <v>0</v>
      </c>
      <c r="I25" s="169"/>
      <c r="J25" s="170"/>
      <c r="K25" s="148"/>
      <c r="L25" s="148"/>
      <c r="M25" s="165"/>
      <c r="N25" s="165"/>
      <c r="O25" s="165"/>
      <c r="P25" s="165"/>
      <c r="Q25" s="166"/>
      <c r="R25" s="167"/>
      <c r="T25" s="5"/>
      <c r="U25" s="6"/>
      <c r="V25" s="230"/>
      <c r="W25" s="231"/>
      <c r="X25" s="229"/>
      <c r="Y25" s="5" t="s">
        <v>71</v>
      </c>
      <c r="Z25" s="6" t="s">
        <v>72</v>
      </c>
      <c r="AA25" s="230">
        <v>0</v>
      </c>
      <c r="AB25" s="231">
        <v>0</v>
      </c>
      <c r="AC25" s="223"/>
    </row>
    <row r="26" spans="1:29" ht="15" customHeight="1">
      <c r="A26" s="148"/>
      <c r="B26" s="164"/>
      <c r="C26" s="187"/>
      <c r="D26" s="1071" t="s">
        <v>832</v>
      </c>
      <c r="E26" s="1071"/>
      <c r="F26" s="1071"/>
      <c r="G26" s="174">
        <v>0</v>
      </c>
      <c r="H26" s="174">
        <v>0</v>
      </c>
      <c r="I26" s="172"/>
      <c r="J26" s="173"/>
      <c r="K26" s="148"/>
      <c r="L26" s="151"/>
      <c r="M26" s="187" t="s">
        <v>814</v>
      </c>
      <c r="N26" s="187"/>
      <c r="O26" s="187"/>
      <c r="P26" s="187"/>
      <c r="Q26" s="168">
        <f>Q27+Q30</f>
        <v>0</v>
      </c>
      <c r="R26" s="168">
        <f>R27+R30</f>
        <v>0</v>
      </c>
      <c r="T26" s="3" t="s">
        <v>73</v>
      </c>
      <c r="U26" s="4" t="s">
        <v>74</v>
      </c>
      <c r="V26" s="232">
        <f>SUM(V27:V31)</f>
        <v>0</v>
      </c>
      <c r="W26" s="233">
        <f>SUM(W27:W31)</f>
        <v>0</v>
      </c>
      <c r="X26" s="229"/>
      <c r="Y26" s="5" t="s">
        <v>75</v>
      </c>
      <c r="Z26" s="6" t="s">
        <v>76</v>
      </c>
      <c r="AA26" s="230">
        <v>0</v>
      </c>
      <c r="AB26" s="231">
        <v>0</v>
      </c>
      <c r="AC26" s="223"/>
    </row>
    <row r="27" spans="1:29" ht="19.5" customHeight="1">
      <c r="A27" s="148"/>
      <c r="B27" s="164"/>
      <c r="C27" s="187"/>
      <c r="D27" s="1071" t="s">
        <v>833</v>
      </c>
      <c r="E27" s="1071"/>
      <c r="F27" s="1071"/>
      <c r="G27" s="177">
        <v>0</v>
      </c>
      <c r="H27" s="177">
        <v>0</v>
      </c>
      <c r="I27" s="172"/>
      <c r="J27" s="173"/>
      <c r="K27" s="148"/>
      <c r="L27" s="148"/>
      <c r="M27" s="151"/>
      <c r="N27" s="179" t="s">
        <v>834</v>
      </c>
      <c r="O27" s="179"/>
      <c r="P27" s="179"/>
      <c r="Q27" s="174">
        <f>SUM(Q28:Q29)</f>
        <v>0</v>
      </c>
      <c r="R27" s="175">
        <f>SUM(R28:R29)</f>
        <v>0</v>
      </c>
      <c r="T27" s="5" t="s">
        <v>77</v>
      </c>
      <c r="U27" s="6" t="s">
        <v>78</v>
      </c>
      <c r="V27" s="230">
        <v>0</v>
      </c>
      <c r="W27" s="231">
        <v>0</v>
      </c>
      <c r="X27" s="229"/>
      <c r="Y27" s="5" t="s">
        <v>79</v>
      </c>
      <c r="Z27" s="6" t="s">
        <v>80</v>
      </c>
      <c r="AA27" s="230">
        <v>0</v>
      </c>
      <c r="AB27" s="231">
        <v>0</v>
      </c>
      <c r="AC27" s="223"/>
    </row>
    <row r="28" spans="1:29" ht="15" customHeight="1">
      <c r="A28" s="148"/>
      <c r="B28" s="164"/>
      <c r="C28" s="187"/>
      <c r="D28" s="1071" t="s">
        <v>835</v>
      </c>
      <c r="E28" s="1071"/>
      <c r="F28" s="1071"/>
      <c r="G28" s="177">
        <v>0</v>
      </c>
      <c r="H28" s="177">
        <v>0</v>
      </c>
      <c r="I28" s="172"/>
      <c r="J28" s="173"/>
      <c r="K28" s="148"/>
      <c r="L28" s="148"/>
      <c r="M28" s="187"/>
      <c r="N28" s="179" t="s">
        <v>836</v>
      </c>
      <c r="O28" s="179"/>
      <c r="P28" s="179"/>
      <c r="Q28" s="177">
        <v>0</v>
      </c>
      <c r="R28" s="178">
        <v>0</v>
      </c>
      <c r="T28" s="5" t="s">
        <v>81</v>
      </c>
      <c r="U28" s="6" t="s">
        <v>82</v>
      </c>
      <c r="V28" s="230">
        <v>0</v>
      </c>
      <c r="W28" s="231">
        <v>0</v>
      </c>
      <c r="X28" s="229"/>
      <c r="Y28" s="5"/>
      <c r="Z28" s="6"/>
      <c r="AA28" s="230"/>
      <c r="AB28" s="231"/>
      <c r="AC28" s="223"/>
    </row>
    <row r="29" spans="1:29" ht="15" customHeight="1">
      <c r="A29" s="148"/>
      <c r="B29" s="164"/>
      <c r="C29" s="165"/>
      <c r="D29" s="1071" t="s">
        <v>837</v>
      </c>
      <c r="E29" s="1071"/>
      <c r="F29" s="1071"/>
      <c r="G29" s="177">
        <v>0</v>
      </c>
      <c r="H29" s="177">
        <v>0</v>
      </c>
      <c r="I29" s="172"/>
      <c r="J29" s="173"/>
      <c r="K29" s="148"/>
      <c r="L29" s="148"/>
      <c r="M29" s="187"/>
      <c r="N29" s="179" t="s">
        <v>838</v>
      </c>
      <c r="O29" s="179"/>
      <c r="P29" s="179"/>
      <c r="Q29" s="177">
        <v>0</v>
      </c>
      <c r="R29" s="178">
        <v>0</v>
      </c>
      <c r="T29" s="5" t="s">
        <v>83</v>
      </c>
      <c r="U29" s="6" t="s">
        <v>84</v>
      </c>
      <c r="V29" s="230">
        <v>0</v>
      </c>
      <c r="W29" s="231">
        <v>0</v>
      </c>
      <c r="X29" s="229"/>
      <c r="Y29" s="3" t="s">
        <v>85</v>
      </c>
      <c r="Z29" s="4" t="s">
        <v>86</v>
      </c>
      <c r="AA29" s="232">
        <f>SUM(AA30:AA31)</f>
        <v>0</v>
      </c>
      <c r="AB29" s="233">
        <f>SUM(AB30:AB31)</f>
        <v>0</v>
      </c>
      <c r="AC29" s="223"/>
    </row>
    <row r="30" spans="1:29" ht="15" customHeight="1">
      <c r="A30" s="148"/>
      <c r="B30" s="164"/>
      <c r="C30" s="187"/>
      <c r="D30" s="1071" t="s">
        <v>839</v>
      </c>
      <c r="E30" s="1071"/>
      <c r="F30" s="1071"/>
      <c r="G30" s="177">
        <v>0</v>
      </c>
      <c r="H30" s="177">
        <v>0</v>
      </c>
      <c r="I30" s="172"/>
      <c r="J30" s="173"/>
      <c r="K30" s="148"/>
      <c r="L30" s="148"/>
      <c r="M30" s="149"/>
      <c r="N30" s="188" t="s">
        <v>840</v>
      </c>
      <c r="O30" s="149"/>
      <c r="P30" s="149"/>
      <c r="Q30" s="189">
        <v>0</v>
      </c>
      <c r="R30" s="190">
        <v>0</v>
      </c>
      <c r="T30" s="5" t="s">
        <v>87</v>
      </c>
      <c r="U30" s="6" t="s">
        <v>88</v>
      </c>
      <c r="V30" s="230">
        <v>0</v>
      </c>
      <c r="W30" s="231">
        <v>0</v>
      </c>
      <c r="X30" s="229"/>
      <c r="Y30" s="5" t="s">
        <v>89</v>
      </c>
      <c r="Z30" s="6" t="s">
        <v>90</v>
      </c>
      <c r="AA30" s="230">
        <v>0</v>
      </c>
      <c r="AB30" s="231">
        <v>0</v>
      </c>
      <c r="AC30" s="223"/>
    </row>
    <row r="31" spans="1:29" ht="15" customHeight="1">
      <c r="A31" s="148"/>
      <c r="B31" s="164"/>
      <c r="C31" s="187"/>
      <c r="D31" s="1071" t="s">
        <v>841</v>
      </c>
      <c r="E31" s="1071"/>
      <c r="F31" s="1071"/>
      <c r="G31" s="177">
        <v>0</v>
      </c>
      <c r="H31" s="177">
        <v>0</v>
      </c>
      <c r="I31" s="172"/>
      <c r="J31" s="173"/>
      <c r="K31" s="148"/>
      <c r="L31" s="148"/>
      <c r="M31" s="161"/>
      <c r="N31" s="191" t="s">
        <v>842</v>
      </c>
      <c r="O31" s="191"/>
      <c r="P31" s="191"/>
      <c r="Q31" s="177"/>
      <c r="R31" s="178"/>
      <c r="T31" s="5" t="s">
        <v>91</v>
      </c>
      <c r="U31" s="6" t="s">
        <v>92</v>
      </c>
      <c r="V31" s="230">
        <v>0</v>
      </c>
      <c r="W31" s="231">
        <v>0</v>
      </c>
      <c r="X31" s="229"/>
      <c r="Y31" s="5" t="s">
        <v>93</v>
      </c>
      <c r="Z31" s="6" t="s">
        <v>94</v>
      </c>
      <c r="AA31" s="230">
        <v>0</v>
      </c>
      <c r="AB31" s="231">
        <v>0</v>
      </c>
      <c r="AC31" s="223"/>
    </row>
    <row r="32" spans="1:29" ht="15" customHeight="1">
      <c r="A32" s="148"/>
      <c r="B32" s="164"/>
      <c r="C32" s="187"/>
      <c r="D32" s="1071" t="s">
        <v>843</v>
      </c>
      <c r="E32" s="1071"/>
      <c r="F32" s="1071"/>
      <c r="G32" s="177">
        <v>0</v>
      </c>
      <c r="H32" s="177">
        <v>0</v>
      </c>
      <c r="I32" s="172"/>
      <c r="J32" s="173"/>
      <c r="K32" s="148"/>
      <c r="L32" s="148"/>
      <c r="M32" s="161"/>
      <c r="N32" s="1074" t="s">
        <v>844</v>
      </c>
      <c r="O32" s="1074"/>
      <c r="P32" s="1074"/>
      <c r="Q32" s="177"/>
      <c r="R32" s="178"/>
      <c r="T32" s="5"/>
      <c r="U32" s="6"/>
      <c r="V32" s="230"/>
      <c r="W32" s="231"/>
      <c r="X32" s="229"/>
      <c r="Y32" s="5"/>
      <c r="Z32" s="6"/>
      <c r="AA32" s="230"/>
      <c r="AB32" s="231"/>
      <c r="AC32" s="223"/>
    </row>
    <row r="33" spans="1:29" ht="15" customHeight="1">
      <c r="A33" s="148"/>
      <c r="B33" s="164"/>
      <c r="C33" s="187"/>
      <c r="D33" s="1071" t="s">
        <v>845</v>
      </c>
      <c r="E33" s="1071"/>
      <c r="F33" s="1071"/>
      <c r="G33" s="177">
        <v>0</v>
      </c>
      <c r="H33" s="177">
        <v>0</v>
      </c>
      <c r="I33" s="172"/>
      <c r="J33" s="173"/>
      <c r="K33" s="148"/>
      <c r="L33" s="149"/>
      <c r="M33" s="149"/>
      <c r="N33" s="149"/>
      <c r="O33" s="149"/>
      <c r="P33" s="149"/>
      <c r="Q33" s="149"/>
      <c r="R33" s="149"/>
      <c r="T33" s="3" t="s">
        <v>95</v>
      </c>
      <c r="U33" s="4" t="s">
        <v>96</v>
      </c>
      <c r="V33" s="232">
        <f>SUM(V34:V38)</f>
        <v>0</v>
      </c>
      <c r="W33" s="233">
        <f>SUM(W34:W38)</f>
        <v>0</v>
      </c>
      <c r="X33" s="229"/>
      <c r="Y33" s="3" t="s">
        <v>97</v>
      </c>
      <c r="Z33" s="4" t="s">
        <v>98</v>
      </c>
      <c r="AA33" s="232">
        <f>SUM(AA34:AA36)</f>
        <v>0</v>
      </c>
      <c r="AB33" s="233">
        <f>SUM(AB34:AB36)</f>
        <v>0</v>
      </c>
      <c r="AC33" s="223"/>
    </row>
    <row r="34" spans="1:29" ht="15" customHeight="1">
      <c r="A34" s="148"/>
      <c r="B34" s="164"/>
      <c r="C34" s="187"/>
      <c r="D34" s="1071" t="s">
        <v>846</v>
      </c>
      <c r="E34" s="1071"/>
      <c r="F34" s="1071"/>
      <c r="G34" s="177">
        <v>0</v>
      </c>
      <c r="H34" s="177">
        <v>0</v>
      </c>
      <c r="I34" s="172"/>
      <c r="J34" s="173"/>
      <c r="K34" s="148"/>
      <c r="L34" s="148"/>
      <c r="M34" s="187" t="s">
        <v>823</v>
      </c>
      <c r="N34" s="187"/>
      <c r="O34" s="187"/>
      <c r="P34" s="187"/>
      <c r="Q34" s="168">
        <f>Q35+Q38</f>
        <v>0</v>
      </c>
      <c r="R34" s="168">
        <f>R35+R38</f>
        <v>0</v>
      </c>
      <c r="T34" s="5" t="s">
        <v>99</v>
      </c>
      <c r="U34" s="6" t="s">
        <v>100</v>
      </c>
      <c r="V34" s="230">
        <v>0</v>
      </c>
      <c r="W34" s="231">
        <v>0</v>
      </c>
      <c r="X34" s="229"/>
      <c r="Y34" s="5" t="s">
        <v>101</v>
      </c>
      <c r="Z34" s="6" t="s">
        <v>102</v>
      </c>
      <c r="AA34" s="230">
        <v>0</v>
      </c>
      <c r="AB34" s="231">
        <v>0</v>
      </c>
      <c r="AC34" s="223"/>
    </row>
    <row r="35" spans="1:29" ht="15" customHeight="1">
      <c r="A35" s="148"/>
      <c r="B35" s="164"/>
      <c r="C35" s="187"/>
      <c r="D35" s="1071" t="s">
        <v>847</v>
      </c>
      <c r="E35" s="1071"/>
      <c r="F35" s="1071"/>
      <c r="G35" s="177">
        <v>0</v>
      </c>
      <c r="H35" s="177">
        <v>0</v>
      </c>
      <c r="I35" s="172"/>
      <c r="J35" s="173"/>
      <c r="K35" s="148"/>
      <c r="L35" s="151"/>
      <c r="M35" s="151"/>
      <c r="N35" s="179" t="s">
        <v>848</v>
      </c>
      <c r="O35" s="179"/>
      <c r="P35" s="179"/>
      <c r="Q35" s="174">
        <f>SUM(Q36:Q37)</f>
        <v>0</v>
      </c>
      <c r="R35" s="175">
        <f>SUM(R36:R37)</f>
        <v>0</v>
      </c>
      <c r="T35" s="5" t="s">
        <v>103</v>
      </c>
      <c r="U35" s="6" t="s">
        <v>104</v>
      </c>
      <c r="V35" s="230">
        <v>0</v>
      </c>
      <c r="W35" s="231">
        <v>0</v>
      </c>
      <c r="X35" s="229"/>
      <c r="Y35" s="5" t="s">
        <v>105</v>
      </c>
      <c r="Z35" s="6" t="s">
        <v>106</v>
      </c>
      <c r="AA35" s="230">
        <v>0</v>
      </c>
      <c r="AB35" s="231">
        <v>0</v>
      </c>
      <c r="AC35" s="223"/>
    </row>
    <row r="36" spans="1:29" ht="15" customHeight="1">
      <c r="A36" s="148"/>
      <c r="B36" s="164"/>
      <c r="C36" s="187"/>
      <c r="D36" s="1071" t="s">
        <v>849</v>
      </c>
      <c r="E36" s="1071"/>
      <c r="F36" s="1071"/>
      <c r="G36" s="177">
        <v>0</v>
      </c>
      <c r="H36" s="177">
        <v>0</v>
      </c>
      <c r="I36" s="172"/>
      <c r="J36" s="173"/>
      <c r="K36" s="148"/>
      <c r="L36" s="148"/>
      <c r="M36" s="151"/>
      <c r="N36" s="179" t="s">
        <v>836</v>
      </c>
      <c r="O36" s="179"/>
      <c r="P36" s="179"/>
      <c r="Q36" s="177">
        <v>0</v>
      </c>
      <c r="R36" s="178">
        <v>0</v>
      </c>
      <c r="T36" s="5" t="s">
        <v>107</v>
      </c>
      <c r="U36" s="6" t="s">
        <v>108</v>
      </c>
      <c r="V36" s="230">
        <v>0</v>
      </c>
      <c r="W36" s="231">
        <v>0</v>
      </c>
      <c r="X36" s="229"/>
      <c r="Y36" s="5" t="s">
        <v>109</v>
      </c>
      <c r="Z36" s="6" t="s">
        <v>110</v>
      </c>
      <c r="AA36" s="230">
        <v>0</v>
      </c>
      <c r="AB36" s="231">
        <v>0</v>
      </c>
      <c r="AC36" s="223"/>
    </row>
    <row r="37" spans="1:29" ht="15" customHeight="1">
      <c r="A37" s="148"/>
      <c r="B37" s="164"/>
      <c r="C37" s="187"/>
      <c r="D37" s="1071" t="s">
        <v>850</v>
      </c>
      <c r="E37" s="1071"/>
      <c r="F37" s="1071"/>
      <c r="G37" s="177">
        <v>0</v>
      </c>
      <c r="H37" s="177">
        <v>0</v>
      </c>
      <c r="I37" s="172"/>
      <c r="J37" s="173"/>
      <c r="K37" s="148"/>
      <c r="L37" s="148"/>
      <c r="M37" s="187"/>
      <c r="N37" s="179" t="s">
        <v>838</v>
      </c>
      <c r="O37" s="179"/>
      <c r="P37" s="179"/>
      <c r="Q37" s="177">
        <v>0</v>
      </c>
      <c r="R37" s="178">
        <v>0</v>
      </c>
      <c r="T37" s="5" t="s">
        <v>111</v>
      </c>
      <c r="U37" s="6" t="s">
        <v>112</v>
      </c>
      <c r="V37" s="230">
        <v>0</v>
      </c>
      <c r="W37" s="231">
        <v>0</v>
      </c>
      <c r="X37" s="229"/>
      <c r="Y37" s="5"/>
      <c r="Z37" s="6"/>
      <c r="AA37" s="230"/>
      <c r="AB37" s="231"/>
      <c r="AC37" s="223"/>
    </row>
    <row r="38" spans="1:29" ht="19.5" customHeight="1">
      <c r="A38" s="148"/>
      <c r="B38" s="164"/>
      <c r="C38" s="187"/>
      <c r="D38" s="1071" t="s">
        <v>851</v>
      </c>
      <c r="E38" s="1071"/>
      <c r="F38" s="1071"/>
      <c r="G38" s="177">
        <v>0</v>
      </c>
      <c r="H38" s="177">
        <v>0</v>
      </c>
      <c r="I38" s="172"/>
      <c r="J38" s="173"/>
      <c r="K38" s="148"/>
      <c r="L38" s="148"/>
      <c r="M38" s="149"/>
      <c r="N38" s="188" t="s">
        <v>852</v>
      </c>
      <c r="O38" s="149"/>
      <c r="P38" s="149"/>
      <c r="Q38" s="190">
        <v>0</v>
      </c>
      <c r="R38" s="190">
        <v>0</v>
      </c>
      <c r="T38" s="5" t="s">
        <v>113</v>
      </c>
      <c r="U38" s="6" t="s">
        <v>114</v>
      </c>
      <c r="V38" s="230">
        <v>0</v>
      </c>
      <c r="W38" s="231">
        <v>0</v>
      </c>
      <c r="X38" s="229"/>
      <c r="Y38" s="3" t="s">
        <v>115</v>
      </c>
      <c r="Z38" s="4" t="s">
        <v>116</v>
      </c>
      <c r="AA38" s="232">
        <f>SUM(AA39:AA44)</f>
        <v>0</v>
      </c>
      <c r="AB38" s="233">
        <f>SUM(AB39:AB44)</f>
        <v>0</v>
      </c>
      <c r="AC38" s="223"/>
    </row>
    <row r="39" spans="1:29" ht="15" customHeight="1">
      <c r="A39" s="148"/>
      <c r="B39" s="164"/>
      <c r="C39" s="165"/>
      <c r="D39" s="1071" t="s">
        <v>853</v>
      </c>
      <c r="E39" s="1071"/>
      <c r="F39" s="1071"/>
      <c r="G39" s="177">
        <v>0</v>
      </c>
      <c r="H39" s="177">
        <v>0</v>
      </c>
      <c r="I39" s="172"/>
      <c r="J39" s="173"/>
      <c r="K39" s="148"/>
      <c r="L39" s="148"/>
      <c r="M39" s="187"/>
      <c r="N39" s="191" t="s">
        <v>854</v>
      </c>
      <c r="O39" s="179"/>
      <c r="P39" s="179"/>
      <c r="Q39" s="177"/>
      <c r="R39" s="178"/>
      <c r="T39" s="5"/>
      <c r="U39" s="6"/>
      <c r="V39" s="230"/>
      <c r="W39" s="231"/>
      <c r="X39" s="229"/>
      <c r="Y39" s="5" t="s">
        <v>117</v>
      </c>
      <c r="Z39" s="6" t="s">
        <v>118</v>
      </c>
      <c r="AA39" s="230">
        <v>0</v>
      </c>
      <c r="AB39" s="231">
        <v>0</v>
      </c>
      <c r="AC39" s="223"/>
    </row>
    <row r="40" spans="1:29" ht="15" customHeight="1">
      <c r="A40" s="148"/>
      <c r="B40" s="164"/>
      <c r="C40" s="187"/>
      <c r="D40" s="1071" t="s">
        <v>855</v>
      </c>
      <c r="E40" s="1071"/>
      <c r="F40" s="1071"/>
      <c r="G40" s="177">
        <v>0</v>
      </c>
      <c r="H40" s="177">
        <v>0</v>
      </c>
      <c r="I40" s="172"/>
      <c r="J40" s="173"/>
      <c r="K40" s="148"/>
      <c r="L40" s="148"/>
      <c r="M40" s="149"/>
      <c r="N40" s="191" t="s">
        <v>856</v>
      </c>
      <c r="O40" s="179"/>
      <c r="P40" s="179"/>
      <c r="Q40" s="177"/>
      <c r="R40" s="178"/>
      <c r="T40" s="3" t="s">
        <v>119</v>
      </c>
      <c r="U40" s="4" t="s">
        <v>120</v>
      </c>
      <c r="V40" s="232">
        <f>V41</f>
        <v>0</v>
      </c>
      <c r="W40" s="233">
        <f>W41</f>
        <v>0</v>
      </c>
      <c r="X40" s="229"/>
      <c r="Y40" s="5" t="s">
        <v>121</v>
      </c>
      <c r="Z40" s="6" t="s">
        <v>122</v>
      </c>
      <c r="AA40" s="230">
        <v>0</v>
      </c>
      <c r="AB40" s="231">
        <v>0</v>
      </c>
      <c r="AC40" s="223"/>
    </row>
    <row r="41" spans="1:29" ht="15" customHeight="1">
      <c r="A41" s="148"/>
      <c r="B41" s="164"/>
      <c r="C41" s="187"/>
      <c r="D41" s="1071" t="s">
        <v>857</v>
      </c>
      <c r="E41" s="1071"/>
      <c r="F41" s="1071"/>
      <c r="G41" s="177">
        <v>0</v>
      </c>
      <c r="H41" s="177">
        <v>0</v>
      </c>
      <c r="I41" s="172"/>
      <c r="J41" s="173"/>
      <c r="K41" s="148"/>
      <c r="L41" s="148"/>
      <c r="M41" s="161"/>
      <c r="N41" s="151"/>
      <c r="O41" s="151"/>
      <c r="P41" s="151"/>
      <c r="Q41" s="151"/>
      <c r="R41" s="163"/>
      <c r="T41" s="5" t="s">
        <v>123</v>
      </c>
      <c r="U41" s="6" t="s">
        <v>124</v>
      </c>
      <c r="V41" s="230">
        <v>0</v>
      </c>
      <c r="W41" s="231">
        <v>0</v>
      </c>
      <c r="X41" s="229"/>
      <c r="Y41" s="5" t="s">
        <v>125</v>
      </c>
      <c r="Z41" s="6" t="s">
        <v>126</v>
      </c>
      <c r="AA41" s="230">
        <v>0</v>
      </c>
      <c r="AB41" s="231">
        <v>0</v>
      </c>
      <c r="AC41" s="223"/>
    </row>
    <row r="42" spans="1:29" ht="22.5" customHeight="1">
      <c r="A42" s="148"/>
      <c r="B42" s="164"/>
      <c r="C42" s="187"/>
      <c r="D42" s="151"/>
      <c r="E42" s="151"/>
      <c r="F42" s="151"/>
      <c r="G42" s="151"/>
      <c r="H42" s="151"/>
      <c r="I42" s="151"/>
      <c r="J42" s="192"/>
      <c r="K42" s="148"/>
      <c r="L42" s="148"/>
      <c r="M42" s="187" t="s">
        <v>858</v>
      </c>
      <c r="N42" s="187"/>
      <c r="O42" s="187"/>
      <c r="P42" s="187"/>
      <c r="Q42" s="168">
        <f>Q26-Q34</f>
        <v>0</v>
      </c>
      <c r="R42" s="168">
        <f>R26-R34</f>
        <v>0</v>
      </c>
      <c r="T42" s="5"/>
      <c r="U42" s="6"/>
      <c r="V42" s="230"/>
      <c r="W42" s="231"/>
      <c r="X42" s="229"/>
      <c r="Y42" s="5" t="s">
        <v>127</v>
      </c>
      <c r="Z42" s="6" t="s">
        <v>128</v>
      </c>
      <c r="AA42" s="230">
        <v>0</v>
      </c>
      <c r="AB42" s="231">
        <v>0</v>
      </c>
      <c r="AC42" s="223"/>
    </row>
    <row r="43" spans="1:29" ht="20.25" customHeight="1">
      <c r="A43" s="148"/>
      <c r="B43" s="164"/>
      <c r="C43" s="165"/>
      <c r="D43" s="148"/>
      <c r="E43" s="165"/>
      <c r="F43" s="165"/>
      <c r="G43" s="161"/>
      <c r="H43" s="161"/>
      <c r="I43" s="161"/>
      <c r="J43" s="162"/>
      <c r="K43" s="148"/>
      <c r="L43" s="148"/>
      <c r="M43" s="161"/>
      <c r="N43" s="161"/>
      <c r="O43" s="161"/>
      <c r="P43" s="161"/>
      <c r="Q43" s="166"/>
      <c r="R43" s="167"/>
      <c r="T43" s="3" t="s">
        <v>129</v>
      </c>
      <c r="U43" s="4" t="s">
        <v>130</v>
      </c>
      <c r="V43" s="232">
        <f>SUM(V44:V45)</f>
        <v>0</v>
      </c>
      <c r="W43" s="233">
        <f>SUM(W44:W45)</f>
        <v>0</v>
      </c>
      <c r="X43" s="229"/>
      <c r="Y43" s="5" t="s">
        <v>131</v>
      </c>
      <c r="Z43" s="6" t="s">
        <v>132</v>
      </c>
      <c r="AA43" s="230">
        <v>0</v>
      </c>
      <c r="AB43" s="231">
        <v>0</v>
      </c>
      <c r="AC43" s="223"/>
    </row>
    <row r="44" spans="1:29" ht="15" customHeight="1">
      <c r="A44" s="193"/>
      <c r="B44" s="194"/>
      <c r="C44" s="1069" t="s">
        <v>859</v>
      </c>
      <c r="D44" s="1069"/>
      <c r="E44" s="1069"/>
      <c r="F44" s="1069"/>
      <c r="G44" s="195">
        <f>G12-G25</f>
        <v>0</v>
      </c>
      <c r="H44" s="195">
        <f>H12-H25</f>
        <v>0</v>
      </c>
      <c r="I44" s="196"/>
      <c r="J44" s="197"/>
      <c r="K44" s="193"/>
      <c r="L44" s="1073" t="s">
        <v>860</v>
      </c>
      <c r="M44" s="1073"/>
      <c r="N44" s="1073"/>
      <c r="O44" s="1073"/>
      <c r="P44" s="1073"/>
      <c r="Q44" s="195">
        <f>G44+Q22+Q42</f>
        <v>0</v>
      </c>
      <c r="R44" s="195">
        <f>H44+R22+R42</f>
        <v>0</v>
      </c>
      <c r="T44" s="5" t="s">
        <v>133</v>
      </c>
      <c r="U44" s="6" t="s">
        <v>134</v>
      </c>
      <c r="V44" s="230">
        <v>0</v>
      </c>
      <c r="W44" s="231">
        <v>0</v>
      </c>
      <c r="X44" s="229"/>
      <c r="Y44" s="5" t="s">
        <v>135</v>
      </c>
      <c r="Z44" s="6" t="s">
        <v>136</v>
      </c>
      <c r="AA44" s="230">
        <v>0</v>
      </c>
      <c r="AB44" s="231">
        <v>0</v>
      </c>
      <c r="AC44" s="223"/>
    </row>
    <row r="45" spans="1:29" ht="15" customHeight="1">
      <c r="A45" s="193"/>
      <c r="B45" s="194"/>
      <c r="C45" s="187"/>
      <c r="D45" s="187"/>
      <c r="E45" s="187"/>
      <c r="F45" s="187"/>
      <c r="G45" s="198"/>
      <c r="H45" s="198"/>
      <c r="I45" s="198"/>
      <c r="J45" s="199"/>
      <c r="K45" s="193"/>
      <c r="L45" s="200"/>
      <c r="M45" s="200"/>
      <c r="N45" s="200"/>
      <c r="O45" s="200"/>
      <c r="P45" s="200"/>
      <c r="Q45" s="198"/>
      <c r="R45" s="201"/>
      <c r="T45" s="5" t="s">
        <v>137</v>
      </c>
      <c r="U45" s="6" t="s">
        <v>138</v>
      </c>
      <c r="V45" s="230">
        <v>0</v>
      </c>
      <c r="W45" s="231">
        <v>0</v>
      </c>
      <c r="X45" s="229"/>
      <c r="Y45" s="5"/>
      <c r="Z45" s="6"/>
      <c r="AA45" s="230"/>
      <c r="AB45" s="231"/>
      <c r="AC45" s="223"/>
    </row>
    <row r="46" spans="1:29" ht="15" customHeight="1">
      <c r="A46" s="193"/>
      <c r="B46" s="194"/>
      <c r="C46" s="187"/>
      <c r="D46" s="187"/>
      <c r="E46" s="187"/>
      <c r="F46" s="187"/>
      <c r="G46" s="198"/>
      <c r="H46" s="198"/>
      <c r="I46" s="198"/>
      <c r="J46" s="199"/>
      <c r="K46" s="193"/>
      <c r="L46" s="1073" t="s">
        <v>861</v>
      </c>
      <c r="M46" s="1073"/>
      <c r="N46" s="1073"/>
      <c r="O46" s="1073"/>
      <c r="P46" s="1073"/>
      <c r="Q46" s="202">
        <v>0</v>
      </c>
      <c r="R46" s="202">
        <v>0</v>
      </c>
      <c r="T46" s="5"/>
      <c r="U46" s="6"/>
      <c r="V46" s="230"/>
      <c r="W46" s="231"/>
      <c r="X46" s="229"/>
      <c r="Y46" s="3" t="s">
        <v>139</v>
      </c>
      <c r="Z46" s="4" t="s">
        <v>140</v>
      </c>
      <c r="AA46" s="232">
        <f>SUM(AA47:AA49)</f>
        <v>0</v>
      </c>
      <c r="AB46" s="233">
        <f>SUM(AB47:AB49)</f>
        <v>0</v>
      </c>
      <c r="AC46" s="223"/>
    </row>
    <row r="47" spans="1:29" ht="15" customHeight="1">
      <c r="A47" s="193"/>
      <c r="B47" s="194"/>
      <c r="C47" s="187"/>
      <c r="D47" s="187"/>
      <c r="E47" s="187"/>
      <c r="F47" s="187"/>
      <c r="G47" s="198"/>
      <c r="H47" s="198"/>
      <c r="I47" s="198"/>
      <c r="J47" s="199"/>
      <c r="K47" s="193"/>
      <c r="L47" s="1073" t="s">
        <v>862</v>
      </c>
      <c r="M47" s="1073"/>
      <c r="N47" s="1073"/>
      <c r="O47" s="1073"/>
      <c r="P47" s="1073"/>
      <c r="Q47" s="263">
        <f>+Q44+Q46</f>
        <v>0</v>
      </c>
      <c r="R47" s="262">
        <f>+R44+R46</f>
        <v>0</v>
      </c>
      <c r="T47" s="3" t="s">
        <v>141</v>
      </c>
      <c r="U47" s="4" t="s">
        <v>142</v>
      </c>
      <c r="V47" s="232">
        <f>SUM(V48:V51)</f>
        <v>0</v>
      </c>
      <c r="W47" s="233">
        <f>SUM(W48:W51)</f>
        <v>0</v>
      </c>
      <c r="X47" s="229"/>
      <c r="Y47" s="5" t="s">
        <v>143</v>
      </c>
      <c r="Z47" s="6" t="s">
        <v>144</v>
      </c>
      <c r="AA47" s="230">
        <v>0</v>
      </c>
      <c r="AB47" s="231">
        <v>0</v>
      </c>
      <c r="AC47" s="223"/>
    </row>
    <row r="48" spans="1:29" ht="15" customHeight="1">
      <c r="A48" s="193"/>
      <c r="B48" s="194"/>
      <c r="C48" s="187"/>
      <c r="D48" s="187"/>
      <c r="E48" s="187"/>
      <c r="F48" s="187"/>
      <c r="G48" s="198"/>
      <c r="H48" s="198"/>
      <c r="I48" s="198"/>
      <c r="J48" s="199"/>
      <c r="K48" s="193"/>
      <c r="L48" s="200"/>
      <c r="M48" s="200"/>
      <c r="N48" s="200"/>
      <c r="O48" s="200"/>
      <c r="P48" s="200"/>
      <c r="Q48" s="198"/>
      <c r="R48" s="203"/>
      <c r="T48" s="5" t="s">
        <v>145</v>
      </c>
      <c r="U48" s="6" t="s">
        <v>146</v>
      </c>
      <c r="V48" s="230">
        <v>0</v>
      </c>
      <c r="W48" s="231">
        <v>0</v>
      </c>
      <c r="X48" s="229"/>
      <c r="Y48" s="5" t="s">
        <v>147</v>
      </c>
      <c r="Z48" s="6" t="s">
        <v>148</v>
      </c>
      <c r="AA48" s="230">
        <v>0</v>
      </c>
      <c r="AB48" s="231">
        <v>0</v>
      </c>
      <c r="AC48" s="223"/>
    </row>
    <row r="49" spans="1:29" ht="15" customHeight="1">
      <c r="A49" s="148"/>
      <c r="B49" s="204"/>
      <c r="C49" s="205"/>
      <c r="D49" s="205"/>
      <c r="E49" s="205"/>
      <c r="F49" s="205"/>
      <c r="G49" s="206"/>
      <c r="H49" s="206"/>
      <c r="I49" s="206"/>
      <c r="J49" s="207"/>
      <c r="K49" s="208"/>
      <c r="L49" s="209"/>
      <c r="M49" s="209"/>
      <c r="N49" s="209"/>
      <c r="O49" s="209"/>
      <c r="P49" s="209"/>
      <c r="Q49" s="209"/>
      <c r="R49" s="210"/>
      <c r="T49" s="5" t="s">
        <v>149</v>
      </c>
      <c r="U49" s="6" t="s">
        <v>150</v>
      </c>
      <c r="V49" s="230">
        <v>0</v>
      </c>
      <c r="W49" s="231">
        <v>0</v>
      </c>
      <c r="X49" s="229"/>
      <c r="Y49" s="5" t="s">
        <v>151</v>
      </c>
      <c r="Z49" s="6" t="s">
        <v>152</v>
      </c>
      <c r="AA49" s="230">
        <v>0</v>
      </c>
      <c r="AB49" s="231">
        <v>0</v>
      </c>
      <c r="AC49" s="223"/>
    </row>
    <row r="50" spans="1:29" ht="15" customHeight="1">
      <c r="A50" s="148"/>
      <c r="B50" s="147"/>
      <c r="C50" s="147"/>
      <c r="D50" s="147"/>
      <c r="E50" s="147"/>
      <c r="F50" s="147"/>
      <c r="G50" s="148"/>
      <c r="H50" s="148"/>
      <c r="I50" s="148"/>
      <c r="J50" s="148"/>
      <c r="K50" s="148"/>
      <c r="L50" s="148"/>
      <c r="M50" s="161"/>
      <c r="N50" s="161"/>
      <c r="O50" s="161"/>
      <c r="P50" s="161"/>
      <c r="Q50" s="166"/>
      <c r="R50" s="166"/>
      <c r="T50" s="5" t="s">
        <v>153</v>
      </c>
      <c r="U50" s="6" t="s">
        <v>154</v>
      </c>
      <c r="V50" s="230">
        <v>0</v>
      </c>
      <c r="W50" s="231">
        <v>0</v>
      </c>
      <c r="X50" s="229"/>
      <c r="Y50" s="5"/>
      <c r="Z50" s="6"/>
      <c r="AA50" s="230"/>
      <c r="AB50" s="231"/>
      <c r="AC50" s="223"/>
    </row>
    <row r="51" spans="1:29" ht="15" customHeight="1">
      <c r="A51" s="148"/>
      <c r="B51" s="147"/>
      <c r="C51" s="147"/>
      <c r="D51" s="147"/>
      <c r="E51" s="147"/>
      <c r="F51" s="147"/>
      <c r="G51" s="148"/>
      <c r="H51" s="148"/>
      <c r="I51" s="148"/>
      <c r="J51" s="148"/>
      <c r="K51" s="148"/>
      <c r="L51" s="151"/>
      <c r="M51" s="151"/>
      <c r="N51" s="151"/>
      <c r="O51" s="151"/>
      <c r="P51" s="151"/>
      <c r="Q51" s="151"/>
      <c r="R51" s="151"/>
      <c r="T51" s="5">
        <v>1194</v>
      </c>
      <c r="U51" s="234" t="s">
        <v>155</v>
      </c>
      <c r="V51" s="230">
        <v>0</v>
      </c>
      <c r="W51" s="230">
        <v>0</v>
      </c>
      <c r="X51" s="229"/>
      <c r="Y51" s="3" t="s">
        <v>156</v>
      </c>
      <c r="Z51" s="4" t="s">
        <v>157</v>
      </c>
      <c r="AA51" s="232">
        <f>SUM(AA52:AA54)</f>
        <v>0</v>
      </c>
      <c r="AB51" s="233">
        <f>SUM(AB52:AB54)</f>
        <v>0</v>
      </c>
      <c r="AC51" s="223"/>
    </row>
    <row r="52" spans="1:29" ht="15" customHeight="1">
      <c r="A52" s="151"/>
      <c r="B52" s="211" t="s">
        <v>392</v>
      </c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151"/>
      <c r="N52" s="151"/>
      <c r="O52" s="151"/>
      <c r="P52" s="151"/>
      <c r="Q52" s="151"/>
      <c r="R52" s="151"/>
      <c r="T52" s="5"/>
      <c r="U52" s="7" t="s">
        <v>158</v>
      </c>
      <c r="V52" s="235">
        <f>V8+V17+V26+V33+V40+V43+V47</f>
        <v>0</v>
      </c>
      <c r="W52" s="236">
        <f>W8+W17+W26+W33+W40+W43+W47</f>
        <v>0</v>
      </c>
      <c r="X52" s="237"/>
      <c r="Y52" s="5" t="s">
        <v>159</v>
      </c>
      <c r="Z52" s="6" t="s">
        <v>160</v>
      </c>
      <c r="AA52" s="230">
        <v>0</v>
      </c>
      <c r="AB52" s="231">
        <v>0</v>
      </c>
      <c r="AC52" s="223"/>
    </row>
    <row r="53" spans="1:29" ht="15" customHeight="1">
      <c r="A53" s="151"/>
      <c r="B53" s="211"/>
      <c r="C53" s="212"/>
      <c r="D53" s="213"/>
      <c r="E53" s="213"/>
      <c r="F53" s="151"/>
      <c r="G53" s="214"/>
      <c r="H53" s="212"/>
      <c r="I53" s="212"/>
      <c r="J53" s="212"/>
      <c r="K53" s="213"/>
      <c r="L53" s="213"/>
      <c r="M53" s="151"/>
      <c r="N53" s="151"/>
      <c r="O53" s="151"/>
      <c r="P53" s="151"/>
      <c r="Q53" s="151"/>
      <c r="R53" s="151"/>
      <c r="T53" s="5"/>
      <c r="U53" s="6"/>
      <c r="V53" s="230"/>
      <c r="W53" s="231"/>
      <c r="X53" s="237"/>
      <c r="Y53" s="5" t="s">
        <v>161</v>
      </c>
      <c r="Z53" s="6" t="s">
        <v>162</v>
      </c>
      <c r="AA53" s="230">
        <v>0</v>
      </c>
      <c r="AB53" s="231">
        <v>0</v>
      </c>
      <c r="AC53" s="223"/>
    </row>
    <row r="54" spans="1:29" ht="15" customHeight="1">
      <c r="A54" s="151"/>
      <c r="B54" s="211"/>
      <c r="C54" s="212"/>
      <c r="D54" s="1078"/>
      <c r="E54" s="1078"/>
      <c r="F54" s="1078"/>
      <c r="G54" s="1078"/>
      <c r="H54" s="212"/>
      <c r="I54" s="212"/>
      <c r="J54" s="212"/>
      <c r="K54" s="213"/>
      <c r="L54" s="213"/>
      <c r="M54" s="151"/>
      <c r="N54" s="1079"/>
      <c r="O54" s="1079"/>
      <c r="P54" s="1079"/>
      <c r="Q54" s="1079"/>
      <c r="R54" s="151"/>
      <c r="T54" s="3"/>
      <c r="U54" s="4" t="s">
        <v>163</v>
      </c>
      <c r="V54" s="227"/>
      <c r="W54" s="228"/>
      <c r="X54" s="229"/>
      <c r="Y54" s="5" t="s">
        <v>164</v>
      </c>
      <c r="Z54" s="6" t="s">
        <v>165</v>
      </c>
      <c r="AA54" s="230">
        <v>0</v>
      </c>
      <c r="AB54" s="231">
        <v>0</v>
      </c>
      <c r="AC54" s="223"/>
    </row>
    <row r="55" spans="1:29" ht="15" customHeight="1">
      <c r="A55" s="151"/>
      <c r="B55" s="215"/>
      <c r="C55" s="151"/>
      <c r="D55" s="1080" t="s">
        <v>390</v>
      </c>
      <c r="E55" s="1081"/>
      <c r="F55" s="1081"/>
      <c r="G55" s="1081"/>
      <c r="H55" s="151"/>
      <c r="I55" s="151"/>
      <c r="J55" s="151"/>
      <c r="K55" s="216"/>
      <c r="L55" s="151"/>
      <c r="M55" s="147"/>
      <c r="N55" s="1082"/>
      <c r="O55" s="1082"/>
      <c r="P55" s="1082"/>
      <c r="Q55" s="1082"/>
      <c r="R55" s="151"/>
      <c r="T55" s="3" t="s">
        <v>166</v>
      </c>
      <c r="U55" s="4" t="s">
        <v>167</v>
      </c>
      <c r="V55" s="232">
        <f>SUM(V56:V59)</f>
        <v>0</v>
      </c>
      <c r="W55" s="233">
        <f>SUM(W56:W59)</f>
        <v>0</v>
      </c>
      <c r="X55" s="229"/>
      <c r="Y55" s="5"/>
      <c r="Z55" s="6"/>
      <c r="AA55" s="230"/>
      <c r="AB55" s="231"/>
      <c r="AC55" s="223"/>
    </row>
    <row r="56" spans="1:29" ht="15" customHeight="1">
      <c r="A56" s="151"/>
      <c r="B56" s="217"/>
      <c r="C56" s="151"/>
      <c r="D56" s="1075" t="s">
        <v>391</v>
      </c>
      <c r="E56" s="1075"/>
      <c r="F56" s="1075"/>
      <c r="G56" s="1075"/>
      <c r="H56" s="151"/>
      <c r="I56" s="151"/>
      <c r="J56" s="151"/>
      <c r="K56" s="216"/>
      <c r="L56" s="151"/>
      <c r="M56" s="149"/>
      <c r="N56" s="1076"/>
      <c r="O56" s="1076"/>
      <c r="P56" s="1076"/>
      <c r="Q56" s="1076"/>
      <c r="R56" s="151"/>
      <c r="T56" s="5" t="s">
        <v>168</v>
      </c>
      <c r="U56" s="6" t="s">
        <v>169</v>
      </c>
      <c r="V56" s="230">
        <v>0</v>
      </c>
      <c r="W56" s="231">
        <v>0</v>
      </c>
      <c r="X56" s="229"/>
      <c r="Y56" s="5"/>
      <c r="Z56" s="7" t="s">
        <v>170</v>
      </c>
      <c r="AA56" s="235">
        <f>AA8+AA19+AA24+AA29+AA33+AA38+AA46+AA51</f>
        <v>0</v>
      </c>
      <c r="AB56" s="236">
        <f>AB8+AB19+AB24+AB29+AB33+AB38+AB46+AB51</f>
        <v>0</v>
      </c>
      <c r="AC56" s="223"/>
    </row>
    <row r="57" spans="1:29" ht="33.75" customHeight="1">
      <c r="A57" s="147"/>
      <c r="B57" s="147"/>
      <c r="C57" s="147"/>
      <c r="D57" s="147"/>
      <c r="E57" s="147"/>
      <c r="F57" s="147"/>
      <c r="G57" s="1077" t="s">
        <v>1367</v>
      </c>
      <c r="H57" s="1077"/>
      <c r="I57" s="1077"/>
      <c r="J57" s="1077"/>
      <c r="K57" s="1077"/>
      <c r="L57" s="1077"/>
      <c r="M57" s="1077"/>
      <c r="N57" s="1077"/>
      <c r="O57" s="218"/>
      <c r="P57" s="218"/>
      <c r="Q57" s="149"/>
      <c r="R57" s="149"/>
      <c r="T57" s="5" t="s">
        <v>171</v>
      </c>
      <c r="U57" s="6" t="s">
        <v>172</v>
      </c>
      <c r="V57" s="230">
        <v>0</v>
      </c>
      <c r="W57" s="231">
        <v>0</v>
      </c>
      <c r="X57" s="229"/>
      <c r="Y57" s="5"/>
      <c r="Z57" s="6"/>
      <c r="AA57" s="230"/>
      <c r="AB57" s="231"/>
      <c r="AC57" s="223"/>
    </row>
    <row r="58" spans="1:29" ht="15" customHeight="1">
      <c r="T58" s="5" t="s">
        <v>173</v>
      </c>
      <c r="U58" s="6" t="s">
        <v>174</v>
      </c>
      <c r="V58" s="230">
        <v>0</v>
      </c>
      <c r="W58" s="231">
        <v>0</v>
      </c>
      <c r="X58" s="229"/>
      <c r="Y58" s="3"/>
      <c r="Z58" s="4" t="s">
        <v>175</v>
      </c>
      <c r="AA58" s="227"/>
      <c r="AB58" s="228"/>
      <c r="AC58" s="223"/>
    </row>
    <row r="59" spans="1:29" ht="15" customHeight="1">
      <c r="T59" s="5" t="s">
        <v>176</v>
      </c>
      <c r="U59" s="6" t="s">
        <v>177</v>
      </c>
      <c r="V59" s="230">
        <v>0</v>
      </c>
      <c r="W59" s="231">
        <v>0</v>
      </c>
      <c r="X59" s="229"/>
      <c r="Y59" s="3" t="s">
        <v>178</v>
      </c>
      <c r="Z59" s="4" t="s">
        <v>179</v>
      </c>
      <c r="AA59" s="232">
        <f>SUM(AA60:AA61)</f>
        <v>0</v>
      </c>
      <c r="AB59" s="233">
        <f>SUM(AB60:AB61)</f>
        <v>0</v>
      </c>
      <c r="AC59" s="223"/>
    </row>
    <row r="60" spans="1:29" ht="15" customHeight="1">
      <c r="T60" s="5"/>
      <c r="U60" s="6"/>
      <c r="V60" s="230"/>
      <c r="W60" s="231"/>
      <c r="X60" s="229"/>
      <c r="Y60" s="5" t="s">
        <v>180</v>
      </c>
      <c r="Z60" s="6" t="s">
        <v>181</v>
      </c>
      <c r="AA60" s="230">
        <v>0</v>
      </c>
      <c r="AB60" s="231">
        <v>0</v>
      </c>
      <c r="AC60" s="223"/>
    </row>
    <row r="61" spans="1:29" ht="15" customHeight="1">
      <c r="T61" s="3" t="s">
        <v>182</v>
      </c>
      <c r="U61" s="4" t="s">
        <v>183</v>
      </c>
      <c r="V61" s="232">
        <f>SUM(V62:V66)</f>
        <v>0</v>
      </c>
      <c r="W61" s="233">
        <f>SUM(W62:W66)</f>
        <v>0</v>
      </c>
      <c r="X61" s="229"/>
      <c r="Y61" s="5" t="s">
        <v>184</v>
      </c>
      <c r="Z61" s="6" t="s">
        <v>185</v>
      </c>
      <c r="AA61" s="230">
        <v>0</v>
      </c>
      <c r="AB61" s="231">
        <v>0</v>
      </c>
      <c r="AC61" s="223"/>
    </row>
    <row r="62" spans="1:29" ht="15" customHeight="1">
      <c r="T62" s="5" t="s">
        <v>186</v>
      </c>
      <c r="U62" s="6" t="s">
        <v>187</v>
      </c>
      <c r="V62" s="230">
        <v>0</v>
      </c>
      <c r="W62" s="231">
        <v>0</v>
      </c>
      <c r="X62" s="229"/>
      <c r="Y62" s="5"/>
      <c r="Z62" s="6"/>
      <c r="AA62" s="230"/>
      <c r="AB62" s="231"/>
      <c r="AC62" s="223"/>
    </row>
    <row r="63" spans="1:29" ht="15" customHeight="1">
      <c r="T63" s="5" t="s">
        <v>188</v>
      </c>
      <c r="U63" s="6" t="s">
        <v>189</v>
      </c>
      <c r="V63" s="230">
        <v>0</v>
      </c>
      <c r="W63" s="231">
        <v>0</v>
      </c>
      <c r="X63" s="229"/>
      <c r="Y63" s="3" t="s">
        <v>190</v>
      </c>
      <c r="Z63" s="4" t="s">
        <v>191</v>
      </c>
      <c r="AA63" s="232">
        <f>SUM(AA64:AA66)</f>
        <v>0</v>
      </c>
      <c r="AB63" s="233">
        <f>SUM(AB64:AB66)</f>
        <v>0</v>
      </c>
      <c r="AC63" s="223"/>
    </row>
    <row r="64" spans="1:29" ht="15" customHeight="1">
      <c r="T64" s="5" t="s">
        <v>192</v>
      </c>
      <c r="U64" s="6" t="s">
        <v>193</v>
      </c>
      <c r="V64" s="230">
        <v>0</v>
      </c>
      <c r="W64" s="231">
        <v>0</v>
      </c>
      <c r="X64" s="229"/>
      <c r="Y64" s="5" t="s">
        <v>194</v>
      </c>
      <c r="Z64" s="6" t="s">
        <v>195</v>
      </c>
      <c r="AA64" s="230">
        <v>0</v>
      </c>
      <c r="AB64" s="231">
        <v>0</v>
      </c>
      <c r="AC64" s="223"/>
    </row>
    <row r="65" spans="20:29" ht="21" customHeight="1">
      <c r="T65" s="5" t="s">
        <v>196</v>
      </c>
      <c r="U65" s="6" t="s">
        <v>197</v>
      </c>
      <c r="V65" s="230">
        <v>0</v>
      </c>
      <c r="W65" s="231">
        <v>0</v>
      </c>
      <c r="X65" s="229"/>
      <c r="Y65" s="5" t="s">
        <v>198</v>
      </c>
      <c r="Z65" s="6" t="s">
        <v>199</v>
      </c>
      <c r="AA65" s="230">
        <v>0</v>
      </c>
      <c r="AB65" s="231">
        <v>0</v>
      </c>
      <c r="AC65" s="223"/>
    </row>
    <row r="66" spans="20:29" ht="15" customHeight="1">
      <c r="T66" s="5" t="s">
        <v>200</v>
      </c>
      <c r="U66" s="6" t="s">
        <v>201</v>
      </c>
      <c r="V66" s="230">
        <v>0</v>
      </c>
      <c r="W66" s="231">
        <v>0</v>
      </c>
      <c r="X66" s="229"/>
      <c r="Y66" s="5" t="s">
        <v>202</v>
      </c>
      <c r="Z66" s="6" t="s">
        <v>203</v>
      </c>
      <c r="AA66" s="230">
        <v>0</v>
      </c>
      <c r="AB66" s="231">
        <v>0</v>
      </c>
      <c r="AC66" s="223"/>
    </row>
    <row r="67" spans="20:29" ht="15" customHeight="1">
      <c r="T67" s="5"/>
      <c r="U67" s="6"/>
      <c r="V67" s="230"/>
      <c r="W67" s="231"/>
      <c r="X67" s="229"/>
      <c r="Y67" s="5"/>
      <c r="Z67" s="6"/>
      <c r="AA67" s="230"/>
      <c r="AB67" s="231"/>
      <c r="AC67" s="223"/>
    </row>
    <row r="68" spans="20:29" ht="15" customHeight="1">
      <c r="T68" s="3" t="s">
        <v>204</v>
      </c>
      <c r="U68" s="4" t="s">
        <v>205</v>
      </c>
      <c r="V68" s="232">
        <f>SUM(V69:V75)</f>
        <v>0</v>
      </c>
      <c r="W68" s="233">
        <f>SUM(W69:W75)</f>
        <v>0</v>
      </c>
      <c r="X68" s="229"/>
      <c r="Y68" s="3" t="s">
        <v>206</v>
      </c>
      <c r="Z68" s="4" t="s">
        <v>207</v>
      </c>
      <c r="AA68" s="232">
        <f>SUM(AA69:AA73)</f>
        <v>0</v>
      </c>
      <c r="AB68" s="233">
        <f>SUM(AB69:AB73)</f>
        <v>0</v>
      </c>
      <c r="AC68" s="223"/>
    </row>
    <row r="69" spans="20:29" ht="15" customHeight="1">
      <c r="T69" s="5" t="s">
        <v>208</v>
      </c>
      <c r="U69" s="6" t="s">
        <v>209</v>
      </c>
      <c r="V69" s="230">
        <v>0</v>
      </c>
      <c r="W69" s="231">
        <v>0</v>
      </c>
      <c r="X69" s="229"/>
      <c r="Y69" s="5" t="s">
        <v>210</v>
      </c>
      <c r="Z69" s="6" t="s">
        <v>211</v>
      </c>
      <c r="AA69" s="230">
        <v>0</v>
      </c>
      <c r="AB69" s="231">
        <v>0</v>
      </c>
      <c r="AC69" s="223"/>
    </row>
    <row r="70" spans="20:29" ht="15" customHeight="1">
      <c r="T70" s="5" t="s">
        <v>212</v>
      </c>
      <c r="U70" s="6" t="s">
        <v>213</v>
      </c>
      <c r="V70" s="230">
        <v>0</v>
      </c>
      <c r="W70" s="231">
        <v>0</v>
      </c>
      <c r="X70" s="229"/>
      <c r="Y70" s="5" t="s">
        <v>214</v>
      </c>
      <c r="Z70" s="6" t="s">
        <v>215</v>
      </c>
      <c r="AA70" s="230">
        <v>0</v>
      </c>
      <c r="AB70" s="231">
        <v>0</v>
      </c>
      <c r="AC70" s="223"/>
    </row>
    <row r="71" spans="20:29" ht="23.25" customHeight="1">
      <c r="T71" s="5" t="s">
        <v>216</v>
      </c>
      <c r="U71" s="6" t="s">
        <v>217</v>
      </c>
      <c r="V71" s="230">
        <v>0</v>
      </c>
      <c r="W71" s="231">
        <v>0</v>
      </c>
      <c r="X71" s="229"/>
      <c r="Y71" s="5" t="s">
        <v>218</v>
      </c>
      <c r="Z71" s="6" t="s">
        <v>219</v>
      </c>
      <c r="AA71" s="230">
        <v>0</v>
      </c>
      <c r="AB71" s="231">
        <v>0</v>
      </c>
      <c r="AC71" s="223"/>
    </row>
    <row r="72" spans="20:29" ht="22.5" customHeight="1">
      <c r="T72" s="5" t="s">
        <v>220</v>
      </c>
      <c r="U72" s="6" t="s">
        <v>221</v>
      </c>
      <c r="V72" s="230">
        <v>0</v>
      </c>
      <c r="W72" s="231">
        <v>0</v>
      </c>
      <c r="X72" s="229"/>
      <c r="Y72" s="5" t="s">
        <v>222</v>
      </c>
      <c r="Z72" s="6" t="s">
        <v>223</v>
      </c>
      <c r="AA72" s="230">
        <v>0</v>
      </c>
      <c r="AB72" s="231">
        <v>0</v>
      </c>
      <c r="AC72" s="223"/>
    </row>
    <row r="73" spans="20:29" ht="15" customHeight="1">
      <c r="T73" s="5" t="s">
        <v>224</v>
      </c>
      <c r="U73" s="6" t="s">
        <v>225</v>
      </c>
      <c r="V73" s="230">
        <v>0</v>
      </c>
      <c r="W73" s="231">
        <v>0</v>
      </c>
      <c r="X73" s="229"/>
      <c r="Y73" s="5" t="s">
        <v>226</v>
      </c>
      <c r="Z73" s="6" t="s">
        <v>227</v>
      </c>
      <c r="AA73" s="230">
        <v>0</v>
      </c>
      <c r="AB73" s="231">
        <v>0</v>
      </c>
      <c r="AC73" s="223"/>
    </row>
    <row r="74" spans="20:29" ht="15" customHeight="1">
      <c r="T74" s="5" t="s">
        <v>228</v>
      </c>
      <c r="U74" s="6" t="s">
        <v>229</v>
      </c>
      <c r="V74" s="230">
        <v>0</v>
      </c>
      <c r="W74" s="231">
        <v>0</v>
      </c>
      <c r="X74" s="229"/>
      <c r="Y74" s="5"/>
      <c r="Z74" s="6"/>
      <c r="AA74" s="230"/>
      <c r="AB74" s="231"/>
      <c r="AC74" s="223"/>
    </row>
    <row r="75" spans="20:29" ht="15" customHeight="1">
      <c r="T75" s="5" t="s">
        <v>230</v>
      </c>
      <c r="U75" s="6" t="s">
        <v>231</v>
      </c>
      <c r="V75" s="230">
        <v>0</v>
      </c>
      <c r="W75" s="231">
        <v>0</v>
      </c>
      <c r="X75" s="229"/>
      <c r="Y75" s="3" t="s">
        <v>232</v>
      </c>
      <c r="Z75" s="4" t="s">
        <v>233</v>
      </c>
      <c r="AA75" s="232">
        <f>SUM(AA76:AA78)</f>
        <v>0</v>
      </c>
      <c r="AB75" s="233">
        <f>SUM(AB76:AB78)</f>
        <v>0</v>
      </c>
      <c r="AC75" s="223"/>
    </row>
    <row r="76" spans="20:29" ht="15" customHeight="1">
      <c r="T76" s="5"/>
      <c r="U76" s="6"/>
      <c r="V76" s="230"/>
      <c r="W76" s="231"/>
      <c r="X76" s="229"/>
      <c r="Y76" s="5" t="s">
        <v>234</v>
      </c>
      <c r="Z76" s="6" t="s">
        <v>235</v>
      </c>
      <c r="AA76" s="230">
        <v>0</v>
      </c>
      <c r="AB76" s="231">
        <v>0</v>
      </c>
      <c r="AC76" s="223"/>
    </row>
    <row r="77" spans="20:29" ht="15" customHeight="1">
      <c r="T77" s="3" t="s">
        <v>236</v>
      </c>
      <c r="U77" s="4" t="s">
        <v>237</v>
      </c>
      <c r="V77" s="232">
        <f>SUM(V78:V85)</f>
        <v>0</v>
      </c>
      <c r="W77" s="233">
        <f>SUM(W78:W85)</f>
        <v>0</v>
      </c>
      <c r="X77" s="229"/>
      <c r="Y77" s="5" t="s">
        <v>238</v>
      </c>
      <c r="Z77" s="6" t="s">
        <v>239</v>
      </c>
      <c r="AA77" s="230">
        <v>0</v>
      </c>
      <c r="AB77" s="231">
        <v>0</v>
      </c>
      <c r="AC77" s="223"/>
    </row>
    <row r="78" spans="20:29" ht="15" customHeight="1">
      <c r="T78" s="5" t="s">
        <v>240</v>
      </c>
      <c r="U78" s="6" t="s">
        <v>241</v>
      </c>
      <c r="V78" s="230">
        <v>0</v>
      </c>
      <c r="W78" s="231">
        <v>0</v>
      </c>
      <c r="X78" s="229"/>
      <c r="Y78" s="5" t="s">
        <v>242</v>
      </c>
      <c r="Z78" s="6" t="s">
        <v>243</v>
      </c>
      <c r="AA78" s="230">
        <v>0</v>
      </c>
      <c r="AB78" s="231">
        <v>0</v>
      </c>
      <c r="AC78" s="223"/>
    </row>
    <row r="79" spans="20:29" ht="15" customHeight="1">
      <c r="T79" s="5" t="s">
        <v>244</v>
      </c>
      <c r="U79" s="6" t="s">
        <v>245</v>
      </c>
      <c r="V79" s="230">
        <v>0</v>
      </c>
      <c r="W79" s="231">
        <v>0</v>
      </c>
      <c r="X79" s="229"/>
      <c r="Y79" s="5"/>
      <c r="Z79" s="6"/>
      <c r="AA79" s="230"/>
      <c r="AB79" s="231"/>
      <c r="AC79" s="223"/>
    </row>
    <row r="80" spans="20:29" ht="21.75" customHeight="1">
      <c r="T80" s="5" t="s">
        <v>246</v>
      </c>
      <c r="U80" s="6" t="s">
        <v>247</v>
      </c>
      <c r="V80" s="230">
        <v>0</v>
      </c>
      <c r="W80" s="231">
        <v>0</v>
      </c>
      <c r="X80" s="229"/>
      <c r="Y80" s="3" t="s">
        <v>248</v>
      </c>
      <c r="Z80" s="4" t="s">
        <v>249</v>
      </c>
      <c r="AA80" s="232">
        <f>SUM(AA81:AA86)</f>
        <v>0</v>
      </c>
      <c r="AB80" s="233">
        <f>SUM(AB81:AB86)</f>
        <v>0</v>
      </c>
      <c r="AC80" s="223"/>
    </row>
    <row r="81" spans="20:29" ht="15" customHeight="1">
      <c r="T81" s="5" t="s">
        <v>250</v>
      </c>
      <c r="U81" s="1413" t="s">
        <v>1396</v>
      </c>
      <c r="V81" s="230">
        <v>0</v>
      </c>
      <c r="W81" s="231">
        <v>0</v>
      </c>
      <c r="X81" s="229"/>
      <c r="Y81" s="5" t="s">
        <v>251</v>
      </c>
      <c r="Z81" s="6" t="s">
        <v>252</v>
      </c>
      <c r="AA81" s="230">
        <v>0</v>
      </c>
      <c r="AB81" s="231">
        <v>0</v>
      </c>
      <c r="AC81" s="223"/>
    </row>
    <row r="82" spans="20:29" ht="15" customHeight="1">
      <c r="T82" s="5" t="s">
        <v>253</v>
      </c>
      <c r="U82" s="6" t="s">
        <v>254</v>
      </c>
      <c r="V82" s="230">
        <v>0</v>
      </c>
      <c r="W82" s="231">
        <v>0</v>
      </c>
      <c r="X82" s="229"/>
      <c r="Y82" s="5" t="s">
        <v>255</v>
      </c>
      <c r="Z82" s="6" t="s">
        <v>256</v>
      </c>
      <c r="AA82" s="230">
        <v>0</v>
      </c>
      <c r="AB82" s="231">
        <v>0</v>
      </c>
      <c r="AC82" s="223"/>
    </row>
    <row r="83" spans="20:29" ht="15" customHeight="1">
      <c r="T83" s="5" t="s">
        <v>257</v>
      </c>
      <c r="U83" s="6" t="s">
        <v>258</v>
      </c>
      <c r="V83" s="230">
        <v>0</v>
      </c>
      <c r="W83" s="231">
        <v>0</v>
      </c>
      <c r="X83" s="229"/>
      <c r="Y83" s="5" t="s">
        <v>259</v>
      </c>
      <c r="Z83" s="6" t="s">
        <v>260</v>
      </c>
      <c r="AA83" s="230">
        <v>0</v>
      </c>
      <c r="AB83" s="231">
        <v>0</v>
      </c>
      <c r="AC83" s="223"/>
    </row>
    <row r="84" spans="20:29" ht="21" customHeight="1">
      <c r="T84" s="5" t="s">
        <v>261</v>
      </c>
      <c r="U84" s="6" t="s">
        <v>262</v>
      </c>
      <c r="V84" s="230">
        <v>0</v>
      </c>
      <c r="W84" s="231">
        <v>0</v>
      </c>
      <c r="X84" s="229"/>
      <c r="Y84" s="5" t="s">
        <v>263</v>
      </c>
      <c r="Z84" s="6" t="s">
        <v>264</v>
      </c>
      <c r="AA84" s="230">
        <v>0</v>
      </c>
      <c r="AB84" s="231">
        <v>0</v>
      </c>
      <c r="AC84" s="223"/>
    </row>
    <row r="85" spans="20:29" ht="21.75" customHeight="1">
      <c r="T85" s="5" t="s">
        <v>265</v>
      </c>
      <c r="U85" s="6" t="s">
        <v>266</v>
      </c>
      <c r="V85" s="230">
        <v>0</v>
      </c>
      <c r="W85" s="231">
        <v>0</v>
      </c>
      <c r="X85" s="229"/>
      <c r="Y85" s="5" t="s">
        <v>267</v>
      </c>
      <c r="Z85" s="6" t="s">
        <v>268</v>
      </c>
      <c r="AA85" s="230">
        <v>0</v>
      </c>
      <c r="AB85" s="231">
        <v>0</v>
      </c>
      <c r="AC85" s="223"/>
    </row>
    <row r="86" spans="20:29" ht="15" customHeight="1">
      <c r="T86" s="5"/>
      <c r="U86" s="6"/>
      <c r="V86" s="230"/>
      <c r="W86" s="231"/>
      <c r="X86" s="229"/>
      <c r="Y86" s="5" t="s">
        <v>269</v>
      </c>
      <c r="Z86" s="6" t="s">
        <v>270</v>
      </c>
      <c r="AA86" s="230">
        <v>0</v>
      </c>
      <c r="AB86" s="231">
        <v>0</v>
      </c>
      <c r="AC86" s="223"/>
    </row>
    <row r="87" spans="20:29" ht="15" customHeight="1">
      <c r="T87" s="3" t="s">
        <v>271</v>
      </c>
      <c r="U87" s="4" t="s">
        <v>272</v>
      </c>
      <c r="V87" s="232">
        <f>SUM(V88:V92)</f>
        <v>0</v>
      </c>
      <c r="W87" s="233">
        <f>SUM(W88:W92)</f>
        <v>0</v>
      </c>
      <c r="X87" s="229"/>
      <c r="Y87" s="5"/>
      <c r="Z87" s="6"/>
      <c r="AA87" s="230"/>
      <c r="AB87" s="231"/>
      <c r="AC87" s="223"/>
    </row>
    <row r="88" spans="20:29" ht="15" customHeight="1">
      <c r="T88" s="5" t="s">
        <v>273</v>
      </c>
      <c r="U88" s="6" t="s">
        <v>274</v>
      </c>
      <c r="V88" s="230">
        <v>0</v>
      </c>
      <c r="W88" s="231">
        <v>0</v>
      </c>
      <c r="X88" s="229"/>
      <c r="Y88" s="3" t="s">
        <v>275</v>
      </c>
      <c r="Z88" s="4" t="s">
        <v>276</v>
      </c>
      <c r="AA88" s="232">
        <f>SUM(AA89:AA92)</f>
        <v>0</v>
      </c>
      <c r="AB88" s="233">
        <f>SUM(AB89:AB92)</f>
        <v>0</v>
      </c>
      <c r="AC88" s="223"/>
    </row>
    <row r="89" spans="20:29" ht="15" customHeight="1">
      <c r="T89" s="5" t="s">
        <v>277</v>
      </c>
      <c r="U89" s="6" t="s">
        <v>278</v>
      </c>
      <c r="V89" s="230">
        <v>0</v>
      </c>
      <c r="W89" s="231">
        <v>0</v>
      </c>
      <c r="X89" s="229"/>
      <c r="Y89" s="5" t="s">
        <v>279</v>
      </c>
      <c r="Z89" s="6" t="s">
        <v>280</v>
      </c>
      <c r="AA89" s="230">
        <v>0</v>
      </c>
      <c r="AB89" s="231">
        <v>0</v>
      </c>
      <c r="AC89" s="223"/>
    </row>
    <row r="90" spans="20:29" ht="15" customHeight="1">
      <c r="T90" s="5" t="s">
        <v>281</v>
      </c>
      <c r="U90" s="6" t="s">
        <v>282</v>
      </c>
      <c r="V90" s="230">
        <v>0</v>
      </c>
      <c r="W90" s="231">
        <v>0</v>
      </c>
      <c r="X90" s="229"/>
      <c r="Y90" s="5" t="s">
        <v>283</v>
      </c>
      <c r="Z90" s="6" t="s">
        <v>284</v>
      </c>
      <c r="AA90" s="230">
        <v>0</v>
      </c>
      <c r="AB90" s="231">
        <v>0</v>
      </c>
      <c r="AC90" s="223"/>
    </row>
    <row r="91" spans="20:29" ht="15" customHeight="1">
      <c r="T91" s="5" t="s">
        <v>285</v>
      </c>
      <c r="U91" s="6" t="s">
        <v>286</v>
      </c>
      <c r="V91" s="230">
        <v>0</v>
      </c>
      <c r="W91" s="231">
        <v>0</v>
      </c>
      <c r="X91" s="229"/>
      <c r="Y91" s="5" t="s">
        <v>287</v>
      </c>
      <c r="Z91" s="6" t="s">
        <v>288</v>
      </c>
      <c r="AA91" s="230">
        <v>0</v>
      </c>
      <c r="AB91" s="231">
        <v>0</v>
      </c>
      <c r="AC91" s="223"/>
    </row>
    <row r="92" spans="20:29" ht="15" customHeight="1">
      <c r="T92" s="5" t="s">
        <v>289</v>
      </c>
      <c r="U92" s="6" t="s">
        <v>290</v>
      </c>
      <c r="V92" s="230">
        <v>0</v>
      </c>
      <c r="W92" s="231">
        <v>0</v>
      </c>
      <c r="X92" s="229"/>
      <c r="Y92" s="5" t="s">
        <v>291</v>
      </c>
      <c r="Z92" s="6" t="s">
        <v>292</v>
      </c>
      <c r="AA92" s="230">
        <v>0</v>
      </c>
      <c r="AB92" s="231">
        <v>0</v>
      </c>
      <c r="AC92" s="223"/>
    </row>
    <row r="93" spans="20:29" ht="15" customHeight="1">
      <c r="T93" s="5"/>
      <c r="U93" s="6"/>
      <c r="V93" s="230"/>
      <c r="W93" s="231"/>
      <c r="X93" s="229"/>
      <c r="Y93" s="5"/>
      <c r="Z93" s="6"/>
      <c r="AA93" s="230"/>
      <c r="AB93" s="231"/>
      <c r="AC93" s="223"/>
    </row>
    <row r="94" spans="20:29" ht="15" customHeight="1">
      <c r="T94" s="3" t="s">
        <v>293</v>
      </c>
      <c r="U94" s="4" t="s">
        <v>294</v>
      </c>
      <c r="V94" s="232">
        <f>SUM(V95:V99)</f>
        <v>0</v>
      </c>
      <c r="W94" s="233">
        <f>SUM(W95:W99)</f>
        <v>0</v>
      </c>
      <c r="X94" s="229"/>
      <c r="Y94" s="5"/>
      <c r="Z94" s="7" t="s">
        <v>295</v>
      </c>
      <c r="AA94" s="235">
        <f>AA59+AA63+AA68+AA75+AA80+AA88</f>
        <v>0</v>
      </c>
      <c r="AB94" s="236">
        <f>AB59+AB63+AB68+AB75+AB80+AB88</f>
        <v>0</v>
      </c>
      <c r="AC94" s="223"/>
    </row>
    <row r="95" spans="20:29" ht="15" customHeight="1">
      <c r="T95" s="5" t="s">
        <v>296</v>
      </c>
      <c r="U95" s="6" t="s">
        <v>297</v>
      </c>
      <c r="V95" s="230">
        <v>0</v>
      </c>
      <c r="W95" s="231">
        <v>0</v>
      </c>
      <c r="X95" s="229"/>
      <c r="Y95" s="5"/>
      <c r="Z95" s="7"/>
      <c r="AA95" s="230"/>
      <c r="AB95" s="231"/>
      <c r="AC95" s="223"/>
    </row>
    <row r="96" spans="20:29" ht="15" customHeight="1">
      <c r="T96" s="5" t="s">
        <v>298</v>
      </c>
      <c r="U96" s="6" t="s">
        <v>299</v>
      </c>
      <c r="V96" s="230">
        <v>0</v>
      </c>
      <c r="W96" s="231">
        <v>0</v>
      </c>
      <c r="X96" s="229"/>
      <c r="Y96" s="5"/>
      <c r="Z96" s="8" t="s">
        <v>300</v>
      </c>
      <c r="AA96" s="238">
        <f>AA56+AA94</f>
        <v>0</v>
      </c>
      <c r="AB96" s="239">
        <f>AB56+AB94</f>
        <v>0</v>
      </c>
      <c r="AC96" s="223"/>
    </row>
    <row r="97" spans="20:29" ht="15" customHeight="1">
      <c r="T97" s="5" t="s">
        <v>301</v>
      </c>
      <c r="U97" s="6" t="s">
        <v>302</v>
      </c>
      <c r="V97" s="230">
        <v>0</v>
      </c>
      <c r="W97" s="231">
        <v>0</v>
      </c>
      <c r="X97" s="229"/>
      <c r="Y97" s="5"/>
      <c r="Z97" s="6"/>
      <c r="AA97" s="230"/>
      <c r="AB97" s="231"/>
      <c r="AC97" s="223"/>
    </row>
    <row r="98" spans="20:29" ht="15" customHeight="1">
      <c r="T98" s="5" t="s">
        <v>303</v>
      </c>
      <c r="U98" s="6" t="s">
        <v>304</v>
      </c>
      <c r="V98" s="230">
        <v>0</v>
      </c>
      <c r="W98" s="231">
        <v>0</v>
      </c>
      <c r="X98" s="229"/>
      <c r="Y98" s="3"/>
      <c r="Z98" s="4" t="s">
        <v>305</v>
      </c>
      <c r="AA98" s="230"/>
      <c r="AB98" s="231"/>
      <c r="AC98" s="223"/>
    </row>
    <row r="99" spans="20:29" ht="15" customHeight="1">
      <c r="T99" s="5" t="s">
        <v>306</v>
      </c>
      <c r="U99" s="6" t="s">
        <v>307</v>
      </c>
      <c r="V99" s="230">
        <v>0</v>
      </c>
      <c r="W99" s="231">
        <v>0</v>
      </c>
      <c r="X99" s="229"/>
      <c r="Y99" s="3" t="s">
        <v>308</v>
      </c>
      <c r="Z99" s="4" t="s">
        <v>309</v>
      </c>
      <c r="AA99" s="232">
        <f>SUM(AA100:AA102)</f>
        <v>0</v>
      </c>
      <c r="AB99" s="233">
        <f>SUM(AB100:AB102)</f>
        <v>0</v>
      </c>
      <c r="AC99" s="223"/>
    </row>
    <row r="100" spans="20:29" ht="15" customHeight="1">
      <c r="T100" s="5"/>
      <c r="U100" s="6"/>
      <c r="V100" s="230"/>
      <c r="W100" s="231"/>
      <c r="X100" s="229"/>
      <c r="Y100" s="5" t="s">
        <v>310</v>
      </c>
      <c r="Z100" s="6" t="s">
        <v>311</v>
      </c>
      <c r="AA100" s="230">
        <v>0</v>
      </c>
      <c r="AB100" s="231">
        <v>0</v>
      </c>
      <c r="AC100" s="223"/>
    </row>
    <row r="101" spans="20:29" ht="15" customHeight="1">
      <c r="T101" s="3" t="s">
        <v>312</v>
      </c>
      <c r="U101" s="4" t="s">
        <v>313</v>
      </c>
      <c r="V101" s="232">
        <f>SUM(V102:V107)</f>
        <v>0</v>
      </c>
      <c r="W101" s="233">
        <f>SUM(W102:W107)</f>
        <v>0</v>
      </c>
      <c r="X101" s="229"/>
      <c r="Y101" s="5" t="s">
        <v>314</v>
      </c>
      <c r="Z101" s="6" t="s">
        <v>315</v>
      </c>
      <c r="AA101" s="230">
        <v>0</v>
      </c>
      <c r="AB101" s="231">
        <v>0</v>
      </c>
      <c r="AC101" s="223"/>
    </row>
    <row r="102" spans="20:29" ht="15" customHeight="1">
      <c r="T102" s="5" t="s">
        <v>316</v>
      </c>
      <c r="U102" s="6" t="s">
        <v>317</v>
      </c>
      <c r="V102" s="230">
        <v>0</v>
      </c>
      <c r="W102" s="231">
        <v>0</v>
      </c>
      <c r="X102" s="229"/>
      <c r="Y102" s="5" t="s">
        <v>318</v>
      </c>
      <c r="Z102" s="6" t="s">
        <v>319</v>
      </c>
      <c r="AA102" s="230">
        <v>0</v>
      </c>
      <c r="AB102" s="231">
        <v>0</v>
      </c>
      <c r="AC102" s="223"/>
    </row>
    <row r="103" spans="20:29" ht="15" customHeight="1">
      <c r="T103" s="5" t="s">
        <v>320</v>
      </c>
      <c r="U103" s="6" t="s">
        <v>321</v>
      </c>
      <c r="V103" s="230">
        <v>0</v>
      </c>
      <c r="W103" s="231">
        <v>0</v>
      </c>
      <c r="X103" s="229"/>
      <c r="Y103" s="5"/>
      <c r="Z103" s="6"/>
      <c r="AA103" s="230"/>
      <c r="AB103" s="231"/>
      <c r="AC103" s="223"/>
    </row>
    <row r="104" spans="20:29" ht="15" customHeight="1">
      <c r="T104" s="5" t="s">
        <v>322</v>
      </c>
      <c r="U104" s="6" t="s">
        <v>323</v>
      </c>
      <c r="V104" s="230">
        <v>0</v>
      </c>
      <c r="W104" s="231">
        <v>0</v>
      </c>
      <c r="X104" s="229"/>
      <c r="Y104" s="3" t="s">
        <v>324</v>
      </c>
      <c r="Z104" s="4" t="s">
        <v>325</v>
      </c>
      <c r="AA104" s="232">
        <f>AA105+AA106+AA107+AA112+AA116</f>
        <v>0</v>
      </c>
      <c r="AB104" s="233">
        <f>AB105+AB106+AB107+AB112+AB116</f>
        <v>0</v>
      </c>
      <c r="AC104" s="223"/>
    </row>
    <row r="105" spans="20:29" ht="15" customHeight="1">
      <c r="T105" s="5" t="s">
        <v>326</v>
      </c>
      <c r="U105" s="6" t="s">
        <v>327</v>
      </c>
      <c r="V105" s="230">
        <v>0</v>
      </c>
      <c r="W105" s="231">
        <v>0</v>
      </c>
      <c r="X105" s="229"/>
      <c r="Y105" s="5" t="s">
        <v>328</v>
      </c>
      <c r="Z105" s="6" t="s">
        <v>329</v>
      </c>
      <c r="AA105" s="240">
        <v>0</v>
      </c>
      <c r="AB105" s="241">
        <v>0</v>
      </c>
      <c r="AC105" s="223"/>
    </row>
    <row r="106" spans="20:29" ht="15" customHeight="1">
      <c r="T106" s="5" t="s">
        <v>330</v>
      </c>
      <c r="U106" s="6" t="s">
        <v>331</v>
      </c>
      <c r="V106" s="230">
        <v>0</v>
      </c>
      <c r="W106" s="231">
        <v>0</v>
      </c>
      <c r="X106" s="229"/>
      <c r="Y106" s="5" t="s">
        <v>332</v>
      </c>
      <c r="Z106" s="6" t="s">
        <v>333</v>
      </c>
      <c r="AA106" s="230">
        <v>0</v>
      </c>
      <c r="AB106" s="231">
        <v>0</v>
      </c>
      <c r="AC106" s="223"/>
    </row>
    <row r="107" spans="20:29" ht="15" customHeight="1">
      <c r="T107" s="5" t="s">
        <v>334</v>
      </c>
      <c r="U107" s="6" t="s">
        <v>335</v>
      </c>
      <c r="V107" s="230">
        <v>0</v>
      </c>
      <c r="W107" s="231">
        <v>0</v>
      </c>
      <c r="X107" s="229"/>
      <c r="Y107" s="3" t="s">
        <v>336</v>
      </c>
      <c r="Z107" s="4" t="s">
        <v>337</v>
      </c>
      <c r="AA107" s="232">
        <f>SUM(AA108:AA111)</f>
        <v>0</v>
      </c>
      <c r="AB107" s="233">
        <f>SUM(AB108:AB111)</f>
        <v>0</v>
      </c>
      <c r="AC107" s="223"/>
    </row>
    <row r="108" spans="20:29" ht="15" customHeight="1">
      <c r="T108" s="5"/>
      <c r="U108" s="6"/>
      <c r="V108" s="230"/>
      <c r="W108" s="231"/>
      <c r="X108" s="229"/>
      <c r="Y108" s="5" t="s">
        <v>338</v>
      </c>
      <c r="Z108" s="6" t="s">
        <v>339</v>
      </c>
      <c r="AA108" s="230">
        <v>0</v>
      </c>
      <c r="AB108" s="231">
        <v>0</v>
      </c>
      <c r="AC108" s="223"/>
    </row>
    <row r="109" spans="20:29" ht="15" customHeight="1">
      <c r="T109" s="3" t="s">
        <v>340</v>
      </c>
      <c r="U109" s="4" t="s">
        <v>341</v>
      </c>
      <c r="V109" s="232">
        <f>SUM(V110:V114)</f>
        <v>0</v>
      </c>
      <c r="W109" s="233">
        <f>SUM(W110:W114)</f>
        <v>0</v>
      </c>
      <c r="X109" s="229"/>
      <c r="Y109" s="5" t="s">
        <v>342</v>
      </c>
      <c r="Z109" s="6" t="s">
        <v>343</v>
      </c>
      <c r="AA109" s="230">
        <v>0</v>
      </c>
      <c r="AB109" s="231">
        <v>0</v>
      </c>
      <c r="AC109" s="223"/>
    </row>
    <row r="110" spans="20:29" ht="21.75" customHeight="1">
      <c r="T110" s="5" t="s">
        <v>344</v>
      </c>
      <c r="U110" s="6" t="s">
        <v>345</v>
      </c>
      <c r="V110" s="230">
        <v>0</v>
      </c>
      <c r="W110" s="231">
        <v>0</v>
      </c>
      <c r="X110" s="229"/>
      <c r="Y110" s="5" t="s">
        <v>346</v>
      </c>
      <c r="Z110" s="6" t="s">
        <v>347</v>
      </c>
      <c r="AA110" s="230">
        <v>0</v>
      </c>
      <c r="AB110" s="231">
        <v>0</v>
      </c>
      <c r="AC110" s="223"/>
    </row>
    <row r="111" spans="20:29" ht="25.5" customHeight="1">
      <c r="T111" s="5" t="s">
        <v>348</v>
      </c>
      <c r="U111" s="6" t="s">
        <v>349</v>
      </c>
      <c r="V111" s="230">
        <v>0</v>
      </c>
      <c r="W111" s="231">
        <v>0</v>
      </c>
      <c r="X111" s="229"/>
      <c r="Y111" s="5" t="s">
        <v>350</v>
      </c>
      <c r="Z111" s="6" t="s">
        <v>351</v>
      </c>
      <c r="AA111" s="230">
        <v>0</v>
      </c>
      <c r="AB111" s="231">
        <v>0</v>
      </c>
      <c r="AC111" s="223"/>
    </row>
    <row r="112" spans="20:29" ht="15.75" customHeight="1">
      <c r="T112" s="5" t="s">
        <v>352</v>
      </c>
      <c r="U112" s="6" t="s">
        <v>353</v>
      </c>
      <c r="V112" s="230">
        <v>0</v>
      </c>
      <c r="W112" s="231">
        <v>0</v>
      </c>
      <c r="X112" s="229"/>
      <c r="Y112" s="3" t="s">
        <v>354</v>
      </c>
      <c r="Z112" s="4" t="s">
        <v>355</v>
      </c>
      <c r="AA112" s="232">
        <f>SUM(AA113:AA115)</f>
        <v>0</v>
      </c>
      <c r="AB112" s="233">
        <f>SUM(AB113:AB115)</f>
        <v>0</v>
      </c>
      <c r="AC112" s="223"/>
    </row>
    <row r="113" spans="20:29" ht="24" customHeight="1">
      <c r="T113" s="5" t="s">
        <v>356</v>
      </c>
      <c r="U113" s="6" t="s">
        <v>357</v>
      </c>
      <c r="V113" s="230">
        <v>0</v>
      </c>
      <c r="W113" s="231">
        <v>0</v>
      </c>
      <c r="X113" s="229"/>
      <c r="Y113" s="5" t="s">
        <v>358</v>
      </c>
      <c r="Z113" s="6" t="s">
        <v>359</v>
      </c>
      <c r="AA113" s="230">
        <v>0</v>
      </c>
      <c r="AB113" s="231">
        <v>0</v>
      </c>
      <c r="AC113" s="223"/>
    </row>
    <row r="114" spans="20:29" ht="15" customHeight="1">
      <c r="T114" s="5" t="s">
        <v>360</v>
      </c>
      <c r="U114" s="6" t="s">
        <v>361</v>
      </c>
      <c r="V114" s="230">
        <v>0</v>
      </c>
      <c r="W114" s="231">
        <v>0</v>
      </c>
      <c r="X114" s="229"/>
      <c r="Y114" s="5" t="s">
        <v>362</v>
      </c>
      <c r="Z114" s="6" t="s">
        <v>363</v>
      </c>
      <c r="AA114" s="230">
        <v>0</v>
      </c>
      <c r="AB114" s="231">
        <v>0</v>
      </c>
      <c r="AC114" s="223"/>
    </row>
    <row r="115" spans="20:29" ht="13.5" customHeight="1">
      <c r="T115" s="5"/>
      <c r="U115" s="6"/>
      <c r="V115" s="230"/>
      <c r="W115" s="231"/>
      <c r="X115" s="229"/>
      <c r="Y115" s="5" t="s">
        <v>364</v>
      </c>
      <c r="Z115" s="6" t="s">
        <v>365</v>
      </c>
      <c r="AA115" s="230">
        <v>0</v>
      </c>
      <c r="AB115" s="231">
        <v>0</v>
      </c>
      <c r="AC115" s="223"/>
    </row>
    <row r="116" spans="20:29" ht="13.5" customHeight="1">
      <c r="T116" s="3" t="s">
        <v>366</v>
      </c>
      <c r="U116" s="4" t="s">
        <v>367</v>
      </c>
      <c r="V116" s="232">
        <f>SUM(V117:V119)</f>
        <v>0</v>
      </c>
      <c r="W116" s="233">
        <f>SUM(W117:W119)</f>
        <v>0</v>
      </c>
      <c r="X116" s="229"/>
      <c r="Y116" s="3" t="s">
        <v>368</v>
      </c>
      <c r="Z116" s="4" t="s">
        <v>369</v>
      </c>
      <c r="AA116" s="232">
        <f>SUM(AA117:AA118)</f>
        <v>0</v>
      </c>
      <c r="AB116" s="233">
        <f>SUM(AB117:AB118)</f>
        <v>0</v>
      </c>
      <c r="AC116" s="223"/>
    </row>
    <row r="117" spans="20:29" ht="13.5" customHeight="1">
      <c r="T117" s="5" t="s">
        <v>370</v>
      </c>
      <c r="U117" s="6" t="s">
        <v>371</v>
      </c>
      <c r="V117" s="230">
        <v>0</v>
      </c>
      <c r="W117" s="231">
        <v>0</v>
      </c>
      <c r="X117" s="229"/>
      <c r="Y117" s="5" t="s">
        <v>372</v>
      </c>
      <c r="Z117" s="6" t="s">
        <v>373</v>
      </c>
      <c r="AA117" s="230">
        <v>0</v>
      </c>
      <c r="AB117" s="231">
        <v>0</v>
      </c>
      <c r="AC117" s="223"/>
    </row>
    <row r="118" spans="20:29" ht="13.5" customHeight="1">
      <c r="T118" s="5" t="s">
        <v>374</v>
      </c>
      <c r="U118" s="6" t="s">
        <v>375</v>
      </c>
      <c r="V118" s="230">
        <v>0</v>
      </c>
      <c r="W118" s="231">
        <v>0</v>
      </c>
      <c r="X118" s="229"/>
      <c r="Y118" s="5" t="s">
        <v>376</v>
      </c>
      <c r="Z118" s="6" t="s">
        <v>377</v>
      </c>
      <c r="AA118" s="230">
        <v>0</v>
      </c>
      <c r="AB118" s="231">
        <v>0</v>
      </c>
      <c r="AC118" s="223"/>
    </row>
    <row r="119" spans="20:29" ht="13.5" customHeight="1">
      <c r="T119" s="5" t="s">
        <v>378</v>
      </c>
      <c r="U119" s="6" t="s">
        <v>379</v>
      </c>
      <c r="V119" s="230">
        <v>0</v>
      </c>
      <c r="W119" s="231">
        <v>0</v>
      </c>
      <c r="X119" s="229"/>
      <c r="Y119" s="5"/>
      <c r="Z119" s="6"/>
      <c r="AA119" s="230"/>
      <c r="AB119" s="231"/>
      <c r="AC119" s="223"/>
    </row>
    <row r="120" spans="20:29" ht="20.25" customHeight="1">
      <c r="T120" s="242"/>
      <c r="U120" s="243"/>
      <c r="V120" s="230"/>
      <c r="W120" s="231"/>
      <c r="X120" s="229"/>
      <c r="Y120" s="3" t="s">
        <v>380</v>
      </c>
      <c r="Z120" s="4" t="s">
        <v>381</v>
      </c>
      <c r="AA120" s="232">
        <f>SUM(AA121:AA122)</f>
        <v>0</v>
      </c>
      <c r="AB120" s="233">
        <f>SUM(AB121:AB122)</f>
        <v>0</v>
      </c>
      <c r="AC120" s="223"/>
    </row>
    <row r="121" spans="20:29" ht="13.5" customHeight="1">
      <c r="T121" s="242"/>
      <c r="U121" s="7" t="s">
        <v>382</v>
      </c>
      <c r="V121" s="235">
        <f>V55+V61+V68+V77+V87+V94+V101+V109+V116</f>
        <v>0</v>
      </c>
      <c r="W121" s="236">
        <f>W55+W61+W68+W77+W87+W94+W101+W109+W116</f>
        <v>0</v>
      </c>
      <c r="X121" s="229"/>
      <c r="Y121" s="5" t="s">
        <v>383</v>
      </c>
      <c r="Z121" s="6" t="s">
        <v>384</v>
      </c>
      <c r="AA121" s="230">
        <v>0</v>
      </c>
      <c r="AB121" s="231">
        <v>0</v>
      </c>
      <c r="AC121" s="223"/>
    </row>
    <row r="122" spans="20:29" ht="13.5" customHeight="1">
      <c r="T122" s="242"/>
      <c r="U122" s="243"/>
      <c r="V122" s="235"/>
      <c r="W122" s="236"/>
      <c r="X122" s="229"/>
      <c r="Y122" s="5" t="s">
        <v>385</v>
      </c>
      <c r="Z122" s="6" t="s">
        <v>386</v>
      </c>
      <c r="AA122" s="230">
        <v>0</v>
      </c>
      <c r="AB122" s="231">
        <v>0</v>
      </c>
      <c r="AC122" s="223"/>
    </row>
    <row r="123" spans="20:29" ht="13.5" customHeight="1" thickBot="1">
      <c r="T123" s="242"/>
      <c r="U123" s="244" t="s">
        <v>387</v>
      </c>
      <c r="V123" s="245">
        <f>V52+V121</f>
        <v>0</v>
      </c>
      <c r="W123" s="246">
        <f>W52+W121</f>
        <v>0</v>
      </c>
      <c r="X123" s="229"/>
      <c r="Y123" s="242"/>
      <c r="Z123" s="243"/>
      <c r="AA123" s="230"/>
      <c r="AB123" s="231"/>
      <c r="AC123" s="223"/>
    </row>
    <row r="124" spans="20:29" ht="13.5" customHeight="1" thickTop="1">
      <c r="T124" s="242"/>
      <c r="U124" s="244"/>
      <c r="V124" s="238"/>
      <c r="W124" s="239"/>
      <c r="X124" s="229"/>
      <c r="Y124" s="242"/>
      <c r="Z124" s="7" t="s">
        <v>388</v>
      </c>
      <c r="AA124" s="235">
        <f>AA99+AA104+AA120</f>
        <v>0</v>
      </c>
      <c r="AB124" s="236">
        <f>AB99+AB104+AB120</f>
        <v>0</v>
      </c>
      <c r="AC124" s="223"/>
    </row>
    <row r="125" spans="20:29" ht="13.5" customHeight="1">
      <c r="T125" s="242"/>
      <c r="U125" s="243"/>
      <c r="V125" s="230"/>
      <c r="W125" s="231"/>
      <c r="X125" s="229"/>
      <c r="Y125" s="242"/>
      <c r="Z125" s="243"/>
      <c r="AA125" s="230"/>
      <c r="AB125" s="231"/>
      <c r="AC125" s="223"/>
    </row>
    <row r="126" spans="20:29" ht="13.5" customHeight="1" thickBot="1">
      <c r="T126" s="247"/>
      <c r="U126" s="248"/>
      <c r="V126" s="249"/>
      <c r="W126" s="250"/>
      <c r="X126" s="251"/>
      <c r="Y126" s="247"/>
      <c r="Z126" s="252" t="s">
        <v>389</v>
      </c>
      <c r="AA126" s="245">
        <f>AA96+AA124</f>
        <v>0</v>
      </c>
      <c r="AB126" s="246">
        <f>AB96+AB124</f>
        <v>0</v>
      </c>
      <c r="AC126" s="223"/>
    </row>
    <row r="127" spans="20:29" ht="13.5" customHeight="1" thickTop="1">
      <c r="T127" s="223"/>
      <c r="U127" s="223"/>
      <c r="V127" s="253"/>
      <c r="W127" s="253"/>
      <c r="X127" s="223"/>
      <c r="Y127" s="223"/>
      <c r="Z127" s="223"/>
      <c r="AA127" s="253"/>
      <c r="AB127" s="253"/>
      <c r="AC127" s="223"/>
    </row>
    <row r="128" spans="20:29">
      <c r="T128" s="223"/>
      <c r="U128" s="248"/>
      <c r="V128" s="253"/>
      <c r="W128" s="253"/>
      <c r="X128" s="223"/>
      <c r="Y128" s="223"/>
      <c r="Z128" s="223"/>
      <c r="AA128" s="253"/>
      <c r="AB128" s="253"/>
      <c r="AC128" s="223"/>
    </row>
    <row r="129" spans="20:29">
      <c r="T129" s="223"/>
      <c r="U129" s="254" t="s">
        <v>390</v>
      </c>
      <c r="V129" s="253"/>
      <c r="W129" s="253"/>
      <c r="X129" s="223"/>
      <c r="Y129" s="223"/>
      <c r="Z129" s="223"/>
      <c r="AA129" s="253"/>
      <c r="AB129" s="253"/>
      <c r="AC129" s="223"/>
    </row>
    <row r="130" spans="20:29">
      <c r="T130" s="223"/>
      <c r="U130" s="9" t="s">
        <v>391</v>
      </c>
      <c r="V130" s="253"/>
      <c r="W130" s="253"/>
      <c r="X130" s="223"/>
      <c r="Y130" s="255"/>
      <c r="Z130" s="223"/>
      <c r="AA130" s="256"/>
      <c r="AB130" s="253"/>
      <c r="AC130" s="223"/>
    </row>
    <row r="131" spans="20:29">
      <c r="T131" s="223"/>
      <c r="U131" s="257"/>
      <c r="V131" s="253"/>
      <c r="W131" s="253"/>
      <c r="X131" s="223"/>
      <c r="Y131" s="257"/>
      <c r="Z131" s="223"/>
      <c r="AA131" s="258"/>
      <c r="AB131" s="253"/>
      <c r="AC131" s="223"/>
    </row>
    <row r="132" spans="20:29">
      <c r="T132" s="223"/>
      <c r="U132" s="259" t="s">
        <v>392</v>
      </c>
      <c r="V132" s="253"/>
      <c r="W132" s="253"/>
      <c r="X132" s="223"/>
      <c r="Y132" s="257"/>
      <c r="Z132" s="223"/>
      <c r="AA132" s="258"/>
      <c r="AB132" s="253"/>
      <c r="AC132" s="223"/>
    </row>
    <row r="133" spans="20:29">
      <c r="T133" s="223"/>
      <c r="U133" s="223"/>
      <c r="V133" s="253"/>
      <c r="W133" s="253"/>
      <c r="X133" s="223"/>
      <c r="Y133" s="223"/>
      <c r="Z133" s="223"/>
      <c r="AA133" s="253"/>
      <c r="AB133" s="253"/>
      <c r="AC133" s="223"/>
    </row>
    <row r="134" spans="20:29">
      <c r="T134" s="223"/>
      <c r="U134" s="223"/>
      <c r="V134" s="253"/>
      <c r="W134" s="253"/>
      <c r="X134" s="223"/>
      <c r="Y134" s="223"/>
      <c r="Z134" s="223"/>
      <c r="AA134" s="253"/>
      <c r="AB134" s="253"/>
      <c r="AC134" s="223"/>
    </row>
    <row r="135" spans="20:29">
      <c r="T135" s="223"/>
      <c r="U135" s="223"/>
      <c r="V135" s="253"/>
      <c r="W135" s="253"/>
      <c r="X135" s="223"/>
      <c r="Y135" s="223"/>
      <c r="Z135" s="223"/>
      <c r="AA135" s="253"/>
      <c r="AB135" s="253"/>
      <c r="AC135" s="223"/>
    </row>
    <row r="136" spans="20:29">
      <c r="T136" s="223"/>
      <c r="U136" s="223"/>
      <c r="V136" s="253"/>
      <c r="W136" s="253"/>
      <c r="X136" s="223"/>
      <c r="Y136" s="223"/>
      <c r="Z136" s="223"/>
      <c r="AA136" s="253"/>
      <c r="AB136" s="253"/>
      <c r="AC136" s="223"/>
    </row>
    <row r="137" spans="20:29">
      <c r="T137" s="223"/>
      <c r="U137" s="223"/>
      <c r="V137" s="1037" t="s">
        <v>1367</v>
      </c>
      <c r="W137" s="1037"/>
      <c r="X137" s="1037"/>
      <c r="Y137" s="1037"/>
      <c r="Z137" s="1037"/>
      <c r="AA137" s="253"/>
      <c r="AB137" s="253"/>
      <c r="AC137" s="223"/>
    </row>
    <row r="138" spans="20:29">
      <c r="T138" s="223"/>
      <c r="U138" s="223"/>
      <c r="V138" s="1037"/>
      <c r="W138" s="1037"/>
      <c r="X138" s="1037"/>
      <c r="Y138" s="1037"/>
      <c r="Z138" s="1037"/>
      <c r="AA138" s="253"/>
      <c r="AB138" s="253"/>
      <c r="AC138" s="223"/>
    </row>
    <row r="139" spans="20:29">
      <c r="T139" s="223"/>
      <c r="U139" s="223"/>
      <c r="V139" s="1037"/>
      <c r="W139" s="1037"/>
      <c r="X139" s="1037"/>
      <c r="Y139" s="1037"/>
      <c r="Z139" s="1037"/>
      <c r="AA139" s="253"/>
      <c r="AB139" s="253"/>
      <c r="AC139" s="223"/>
    </row>
    <row r="140" spans="20:29">
      <c r="T140" s="223"/>
      <c r="U140" s="223"/>
      <c r="V140" s="1037"/>
      <c r="W140" s="1037"/>
      <c r="X140" s="1037"/>
      <c r="Y140" s="1037"/>
      <c r="Z140" s="1037"/>
      <c r="AA140" s="253"/>
      <c r="AB140" s="253"/>
      <c r="AC140" s="223"/>
    </row>
  </sheetData>
  <sheetProtection algorithmName="SHA-512" hashValue="tc5wtOcRR2yHFn4+MNOyFUsKQnN5eXVg/ab7ECjApEQ2h6rtu+OYfZAvGfj9UAAJ+LP5kM8CemiXLIIt8TpUJg==" saltValue="lbDuzRndfCsLQjN0Qx+4CA==" spinCount="100000" sheet="1" objects="1" scenarios="1"/>
  <mergeCells count="62">
    <mergeCell ref="V137:Z140"/>
    <mergeCell ref="D56:G56"/>
    <mergeCell ref="N56:Q56"/>
    <mergeCell ref="G57:N57"/>
    <mergeCell ref="T2:AB2"/>
    <mergeCell ref="T3:AB3"/>
    <mergeCell ref="T4:AB4"/>
    <mergeCell ref="L46:P46"/>
    <mergeCell ref="L47:P47"/>
    <mergeCell ref="D54:G54"/>
    <mergeCell ref="N54:Q54"/>
    <mergeCell ref="D55:G55"/>
    <mergeCell ref="N55:Q55"/>
    <mergeCell ref="D38:F38"/>
    <mergeCell ref="D39:F39"/>
    <mergeCell ref="D40:F40"/>
    <mergeCell ref="D41:F41"/>
    <mergeCell ref="C44:F44"/>
    <mergeCell ref="L44:P44"/>
    <mergeCell ref="N32:P32"/>
    <mergeCell ref="D33:F33"/>
    <mergeCell ref="D34:F34"/>
    <mergeCell ref="D35:F35"/>
    <mergeCell ref="D36:F36"/>
    <mergeCell ref="D37:F37"/>
    <mergeCell ref="D32:F32"/>
    <mergeCell ref="D27:F27"/>
    <mergeCell ref="D28:F28"/>
    <mergeCell ref="D29:F29"/>
    <mergeCell ref="D30:F30"/>
    <mergeCell ref="D31:F31"/>
    <mergeCell ref="D26:F26"/>
    <mergeCell ref="D18:F18"/>
    <mergeCell ref="N18:P18"/>
    <mergeCell ref="D19:F19"/>
    <mergeCell ref="N19:P19"/>
    <mergeCell ref="D20:F20"/>
    <mergeCell ref="N20:P20"/>
    <mergeCell ref="D21:F21"/>
    <mergeCell ref="D22:F22"/>
    <mergeCell ref="M22:P22"/>
    <mergeCell ref="D23:E23"/>
    <mergeCell ref="C25:F25"/>
    <mergeCell ref="D17:F17"/>
    <mergeCell ref="M17:P17"/>
    <mergeCell ref="B10:F10"/>
    <mergeCell ref="L10:P10"/>
    <mergeCell ref="C12:F12"/>
    <mergeCell ref="M12:P12"/>
    <mergeCell ref="D13:F13"/>
    <mergeCell ref="N13:P13"/>
    <mergeCell ref="D14:F14"/>
    <mergeCell ref="N14:P14"/>
    <mergeCell ref="D15:F15"/>
    <mergeCell ref="N15:P15"/>
    <mergeCell ref="D16:F16"/>
    <mergeCell ref="E2:Q2"/>
    <mergeCell ref="E3:Q3"/>
    <mergeCell ref="E4:Q4"/>
    <mergeCell ref="E5:Q5"/>
    <mergeCell ref="B7:E7"/>
    <mergeCell ref="L7:O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showGridLines="0" zoomScaleNormal="100" workbookViewId="0"/>
  </sheetViews>
  <sheetFormatPr baseColWidth="10" defaultRowHeight="11.25"/>
  <cols>
    <col min="1" max="1" width="8.7109375" style="223" bestFit="1" customWidth="1"/>
    <col min="2" max="2" width="67.5703125" style="223" customWidth="1"/>
    <col min="3" max="4" width="14.7109375" style="253" customWidth="1"/>
    <col min="5" max="5" width="0.7109375" style="223" customWidth="1"/>
    <col min="6" max="6" width="8.7109375" style="223" bestFit="1" customWidth="1"/>
    <col min="7" max="7" width="57.85546875" style="223" customWidth="1"/>
    <col min="8" max="9" width="14.7109375" style="253" customWidth="1"/>
    <col min="10" max="10" width="11.42578125" style="223"/>
    <col min="11" max="11" width="7.140625" style="223" customWidth="1"/>
    <col min="12" max="12" width="54.28515625" style="223" customWidth="1"/>
    <col min="13" max="17" width="15.7109375" style="223" customWidth="1"/>
    <col min="18" max="256" width="11.42578125" style="223"/>
    <col min="257" max="257" width="8.7109375" style="223" bestFit="1" customWidth="1"/>
    <col min="258" max="258" width="67.5703125" style="223" customWidth="1"/>
    <col min="259" max="260" width="14.7109375" style="223" customWidth="1"/>
    <col min="261" max="261" width="0.7109375" style="223" customWidth="1"/>
    <col min="262" max="262" width="8.7109375" style="223" bestFit="1" customWidth="1"/>
    <col min="263" max="263" width="57.85546875" style="223" customWidth="1"/>
    <col min="264" max="265" width="14.7109375" style="223" customWidth="1"/>
    <col min="266" max="512" width="11.42578125" style="223"/>
    <col min="513" max="513" width="8.7109375" style="223" bestFit="1" customWidth="1"/>
    <col min="514" max="514" width="67.5703125" style="223" customWidth="1"/>
    <col min="515" max="516" width="14.7109375" style="223" customWidth="1"/>
    <col min="517" max="517" width="0.7109375" style="223" customWidth="1"/>
    <col min="518" max="518" width="8.7109375" style="223" bestFit="1" customWidth="1"/>
    <col min="519" max="519" width="57.85546875" style="223" customWidth="1"/>
    <col min="520" max="521" width="14.7109375" style="223" customWidth="1"/>
    <col min="522" max="768" width="11.42578125" style="223"/>
    <col min="769" max="769" width="8.7109375" style="223" bestFit="1" customWidth="1"/>
    <col min="770" max="770" width="67.5703125" style="223" customWidth="1"/>
    <col min="771" max="772" width="14.7109375" style="223" customWidth="1"/>
    <col min="773" max="773" width="0.7109375" style="223" customWidth="1"/>
    <col min="774" max="774" width="8.7109375" style="223" bestFit="1" customWidth="1"/>
    <col min="775" max="775" width="57.85546875" style="223" customWidth="1"/>
    <col min="776" max="777" width="14.7109375" style="223" customWidth="1"/>
    <col min="778" max="1024" width="11.42578125" style="223"/>
    <col min="1025" max="1025" width="8.7109375" style="223" bestFit="1" customWidth="1"/>
    <col min="1026" max="1026" width="67.5703125" style="223" customWidth="1"/>
    <col min="1027" max="1028" width="14.7109375" style="223" customWidth="1"/>
    <col min="1029" max="1029" width="0.7109375" style="223" customWidth="1"/>
    <col min="1030" max="1030" width="8.7109375" style="223" bestFit="1" customWidth="1"/>
    <col min="1031" max="1031" width="57.85546875" style="223" customWidth="1"/>
    <col min="1032" max="1033" width="14.7109375" style="223" customWidth="1"/>
    <col min="1034" max="1280" width="11.42578125" style="223"/>
    <col min="1281" max="1281" width="8.7109375" style="223" bestFit="1" customWidth="1"/>
    <col min="1282" max="1282" width="67.5703125" style="223" customWidth="1"/>
    <col min="1283" max="1284" width="14.7109375" style="223" customWidth="1"/>
    <col min="1285" max="1285" width="0.7109375" style="223" customWidth="1"/>
    <col min="1286" max="1286" width="8.7109375" style="223" bestFit="1" customWidth="1"/>
    <col min="1287" max="1287" width="57.85546875" style="223" customWidth="1"/>
    <col min="1288" max="1289" width="14.7109375" style="223" customWidth="1"/>
    <col min="1290" max="1536" width="11.42578125" style="223"/>
    <col min="1537" max="1537" width="8.7109375" style="223" bestFit="1" customWidth="1"/>
    <col min="1538" max="1538" width="67.5703125" style="223" customWidth="1"/>
    <col min="1539" max="1540" width="14.7109375" style="223" customWidth="1"/>
    <col min="1541" max="1541" width="0.7109375" style="223" customWidth="1"/>
    <col min="1542" max="1542" width="8.7109375" style="223" bestFit="1" customWidth="1"/>
    <col min="1543" max="1543" width="57.85546875" style="223" customWidth="1"/>
    <col min="1544" max="1545" width="14.7109375" style="223" customWidth="1"/>
    <col min="1546" max="1792" width="11.42578125" style="223"/>
    <col min="1793" max="1793" width="8.7109375" style="223" bestFit="1" customWidth="1"/>
    <col min="1794" max="1794" width="67.5703125" style="223" customWidth="1"/>
    <col min="1795" max="1796" width="14.7109375" style="223" customWidth="1"/>
    <col min="1797" max="1797" width="0.7109375" style="223" customWidth="1"/>
    <col min="1798" max="1798" width="8.7109375" style="223" bestFit="1" customWidth="1"/>
    <col min="1799" max="1799" width="57.85546875" style="223" customWidth="1"/>
    <col min="1800" max="1801" width="14.7109375" style="223" customWidth="1"/>
    <col min="1802" max="2048" width="11.42578125" style="223"/>
    <col min="2049" max="2049" width="8.7109375" style="223" bestFit="1" customWidth="1"/>
    <col min="2050" max="2050" width="67.5703125" style="223" customWidth="1"/>
    <col min="2051" max="2052" width="14.7109375" style="223" customWidth="1"/>
    <col min="2053" max="2053" width="0.7109375" style="223" customWidth="1"/>
    <col min="2054" max="2054" width="8.7109375" style="223" bestFit="1" customWidth="1"/>
    <col min="2055" max="2055" width="57.85546875" style="223" customWidth="1"/>
    <col min="2056" max="2057" width="14.7109375" style="223" customWidth="1"/>
    <col min="2058" max="2304" width="11.42578125" style="223"/>
    <col min="2305" max="2305" width="8.7109375" style="223" bestFit="1" customWidth="1"/>
    <col min="2306" max="2306" width="67.5703125" style="223" customWidth="1"/>
    <col min="2307" max="2308" width="14.7109375" style="223" customWidth="1"/>
    <col min="2309" max="2309" width="0.7109375" style="223" customWidth="1"/>
    <col min="2310" max="2310" width="8.7109375" style="223" bestFit="1" customWidth="1"/>
    <col min="2311" max="2311" width="57.85546875" style="223" customWidth="1"/>
    <col min="2312" max="2313" width="14.7109375" style="223" customWidth="1"/>
    <col min="2314" max="2560" width="11.42578125" style="223"/>
    <col min="2561" max="2561" width="8.7109375" style="223" bestFit="1" customWidth="1"/>
    <col min="2562" max="2562" width="67.5703125" style="223" customWidth="1"/>
    <col min="2563" max="2564" width="14.7109375" style="223" customWidth="1"/>
    <col min="2565" max="2565" width="0.7109375" style="223" customWidth="1"/>
    <col min="2566" max="2566" width="8.7109375" style="223" bestFit="1" customWidth="1"/>
    <col min="2567" max="2567" width="57.85546875" style="223" customWidth="1"/>
    <col min="2568" max="2569" width="14.7109375" style="223" customWidth="1"/>
    <col min="2570" max="2816" width="11.42578125" style="223"/>
    <col min="2817" max="2817" width="8.7109375" style="223" bestFit="1" customWidth="1"/>
    <col min="2818" max="2818" width="67.5703125" style="223" customWidth="1"/>
    <col min="2819" max="2820" width="14.7109375" style="223" customWidth="1"/>
    <col min="2821" max="2821" width="0.7109375" style="223" customWidth="1"/>
    <col min="2822" max="2822" width="8.7109375" style="223" bestFit="1" customWidth="1"/>
    <col min="2823" max="2823" width="57.85546875" style="223" customWidth="1"/>
    <col min="2824" max="2825" width="14.7109375" style="223" customWidth="1"/>
    <col min="2826" max="3072" width="11.42578125" style="223"/>
    <col min="3073" max="3073" width="8.7109375" style="223" bestFit="1" customWidth="1"/>
    <col min="3074" max="3074" width="67.5703125" style="223" customWidth="1"/>
    <col min="3075" max="3076" width="14.7109375" style="223" customWidth="1"/>
    <col min="3077" max="3077" width="0.7109375" style="223" customWidth="1"/>
    <col min="3078" max="3078" width="8.7109375" style="223" bestFit="1" customWidth="1"/>
    <col min="3079" max="3079" width="57.85546875" style="223" customWidth="1"/>
    <col min="3080" max="3081" width="14.7109375" style="223" customWidth="1"/>
    <col min="3082" max="3328" width="11.42578125" style="223"/>
    <col min="3329" max="3329" width="8.7109375" style="223" bestFit="1" customWidth="1"/>
    <col min="3330" max="3330" width="67.5703125" style="223" customWidth="1"/>
    <col min="3331" max="3332" width="14.7109375" style="223" customWidth="1"/>
    <col min="3333" max="3333" width="0.7109375" style="223" customWidth="1"/>
    <col min="3334" max="3334" width="8.7109375" style="223" bestFit="1" customWidth="1"/>
    <col min="3335" max="3335" width="57.85546875" style="223" customWidth="1"/>
    <col min="3336" max="3337" width="14.7109375" style="223" customWidth="1"/>
    <col min="3338" max="3584" width="11.42578125" style="223"/>
    <col min="3585" max="3585" width="8.7109375" style="223" bestFit="1" customWidth="1"/>
    <col min="3586" max="3586" width="67.5703125" style="223" customWidth="1"/>
    <col min="3587" max="3588" width="14.7109375" style="223" customWidth="1"/>
    <col min="3589" max="3589" width="0.7109375" style="223" customWidth="1"/>
    <col min="3590" max="3590" width="8.7109375" style="223" bestFit="1" customWidth="1"/>
    <col min="3591" max="3591" width="57.85546875" style="223" customWidth="1"/>
    <col min="3592" max="3593" width="14.7109375" style="223" customWidth="1"/>
    <col min="3594" max="3840" width="11.42578125" style="223"/>
    <col min="3841" max="3841" width="8.7109375" style="223" bestFit="1" customWidth="1"/>
    <col min="3842" max="3842" width="67.5703125" style="223" customWidth="1"/>
    <col min="3843" max="3844" width="14.7109375" style="223" customWidth="1"/>
    <col min="3845" max="3845" width="0.7109375" style="223" customWidth="1"/>
    <col min="3846" max="3846" width="8.7109375" style="223" bestFit="1" customWidth="1"/>
    <col min="3847" max="3847" width="57.85546875" style="223" customWidth="1"/>
    <col min="3848" max="3849" width="14.7109375" style="223" customWidth="1"/>
    <col min="3850" max="4096" width="11.42578125" style="223"/>
    <col min="4097" max="4097" width="8.7109375" style="223" bestFit="1" customWidth="1"/>
    <col min="4098" max="4098" width="67.5703125" style="223" customWidth="1"/>
    <col min="4099" max="4100" width="14.7109375" style="223" customWidth="1"/>
    <col min="4101" max="4101" width="0.7109375" style="223" customWidth="1"/>
    <col min="4102" max="4102" width="8.7109375" style="223" bestFit="1" customWidth="1"/>
    <col min="4103" max="4103" width="57.85546875" style="223" customWidth="1"/>
    <col min="4104" max="4105" width="14.7109375" style="223" customWidth="1"/>
    <col min="4106" max="4352" width="11.42578125" style="223"/>
    <col min="4353" max="4353" width="8.7109375" style="223" bestFit="1" customWidth="1"/>
    <col min="4354" max="4354" width="67.5703125" style="223" customWidth="1"/>
    <col min="4355" max="4356" width="14.7109375" style="223" customWidth="1"/>
    <col min="4357" max="4357" width="0.7109375" style="223" customWidth="1"/>
    <col min="4358" max="4358" width="8.7109375" style="223" bestFit="1" customWidth="1"/>
    <col min="4359" max="4359" width="57.85546875" style="223" customWidth="1"/>
    <col min="4360" max="4361" width="14.7109375" style="223" customWidth="1"/>
    <col min="4362" max="4608" width="11.42578125" style="223"/>
    <col min="4609" max="4609" width="8.7109375" style="223" bestFit="1" customWidth="1"/>
    <col min="4610" max="4610" width="67.5703125" style="223" customWidth="1"/>
    <col min="4611" max="4612" width="14.7109375" style="223" customWidth="1"/>
    <col min="4613" max="4613" width="0.7109375" style="223" customWidth="1"/>
    <col min="4614" max="4614" width="8.7109375" style="223" bestFit="1" customWidth="1"/>
    <col min="4615" max="4615" width="57.85546875" style="223" customWidth="1"/>
    <col min="4616" max="4617" width="14.7109375" style="223" customWidth="1"/>
    <col min="4618" max="4864" width="11.42578125" style="223"/>
    <col min="4865" max="4865" width="8.7109375" style="223" bestFit="1" customWidth="1"/>
    <col min="4866" max="4866" width="67.5703125" style="223" customWidth="1"/>
    <col min="4867" max="4868" width="14.7109375" style="223" customWidth="1"/>
    <col min="4869" max="4869" width="0.7109375" style="223" customWidth="1"/>
    <col min="4870" max="4870" width="8.7109375" style="223" bestFit="1" customWidth="1"/>
    <col min="4871" max="4871" width="57.85546875" style="223" customWidth="1"/>
    <col min="4872" max="4873" width="14.7109375" style="223" customWidth="1"/>
    <col min="4874" max="5120" width="11.42578125" style="223"/>
    <col min="5121" max="5121" width="8.7109375" style="223" bestFit="1" customWidth="1"/>
    <col min="5122" max="5122" width="67.5703125" style="223" customWidth="1"/>
    <col min="5123" max="5124" width="14.7109375" style="223" customWidth="1"/>
    <col min="5125" max="5125" width="0.7109375" style="223" customWidth="1"/>
    <col min="5126" max="5126" width="8.7109375" style="223" bestFit="1" customWidth="1"/>
    <col min="5127" max="5127" width="57.85546875" style="223" customWidth="1"/>
    <col min="5128" max="5129" width="14.7109375" style="223" customWidth="1"/>
    <col min="5130" max="5376" width="11.42578125" style="223"/>
    <col min="5377" max="5377" width="8.7109375" style="223" bestFit="1" customWidth="1"/>
    <col min="5378" max="5378" width="67.5703125" style="223" customWidth="1"/>
    <col min="5379" max="5380" width="14.7109375" style="223" customWidth="1"/>
    <col min="5381" max="5381" width="0.7109375" style="223" customWidth="1"/>
    <col min="5382" max="5382" width="8.7109375" style="223" bestFit="1" customWidth="1"/>
    <col min="5383" max="5383" width="57.85546875" style="223" customWidth="1"/>
    <col min="5384" max="5385" width="14.7109375" style="223" customWidth="1"/>
    <col min="5386" max="5632" width="11.42578125" style="223"/>
    <col min="5633" max="5633" width="8.7109375" style="223" bestFit="1" customWidth="1"/>
    <col min="5634" max="5634" width="67.5703125" style="223" customWidth="1"/>
    <col min="5635" max="5636" width="14.7109375" style="223" customWidth="1"/>
    <col min="5637" max="5637" width="0.7109375" style="223" customWidth="1"/>
    <col min="5638" max="5638" width="8.7109375" style="223" bestFit="1" customWidth="1"/>
    <col min="5639" max="5639" width="57.85546875" style="223" customWidth="1"/>
    <col min="5640" max="5641" width="14.7109375" style="223" customWidth="1"/>
    <col min="5642" max="5888" width="11.42578125" style="223"/>
    <col min="5889" max="5889" width="8.7109375" style="223" bestFit="1" customWidth="1"/>
    <col min="5890" max="5890" width="67.5703125" style="223" customWidth="1"/>
    <col min="5891" max="5892" width="14.7109375" style="223" customWidth="1"/>
    <col min="5893" max="5893" width="0.7109375" style="223" customWidth="1"/>
    <col min="5894" max="5894" width="8.7109375" style="223" bestFit="1" customWidth="1"/>
    <col min="5895" max="5895" width="57.85546875" style="223" customWidth="1"/>
    <col min="5896" max="5897" width="14.7109375" style="223" customWidth="1"/>
    <col min="5898" max="6144" width="11.42578125" style="223"/>
    <col min="6145" max="6145" width="8.7109375" style="223" bestFit="1" customWidth="1"/>
    <col min="6146" max="6146" width="67.5703125" style="223" customWidth="1"/>
    <col min="6147" max="6148" width="14.7109375" style="223" customWidth="1"/>
    <col min="6149" max="6149" width="0.7109375" style="223" customWidth="1"/>
    <col min="6150" max="6150" width="8.7109375" style="223" bestFit="1" customWidth="1"/>
    <col min="6151" max="6151" width="57.85546875" style="223" customWidth="1"/>
    <col min="6152" max="6153" width="14.7109375" style="223" customWidth="1"/>
    <col min="6154" max="6400" width="11.42578125" style="223"/>
    <col min="6401" max="6401" width="8.7109375" style="223" bestFit="1" customWidth="1"/>
    <col min="6402" max="6402" width="67.5703125" style="223" customWidth="1"/>
    <col min="6403" max="6404" width="14.7109375" style="223" customWidth="1"/>
    <col min="6405" max="6405" width="0.7109375" style="223" customWidth="1"/>
    <col min="6406" max="6406" width="8.7109375" style="223" bestFit="1" customWidth="1"/>
    <col min="6407" max="6407" width="57.85546875" style="223" customWidth="1"/>
    <col min="6408" max="6409" width="14.7109375" style="223" customWidth="1"/>
    <col min="6410" max="6656" width="11.42578125" style="223"/>
    <col min="6657" max="6657" width="8.7109375" style="223" bestFit="1" customWidth="1"/>
    <col min="6658" max="6658" width="67.5703125" style="223" customWidth="1"/>
    <col min="6659" max="6660" width="14.7109375" style="223" customWidth="1"/>
    <col min="6661" max="6661" width="0.7109375" style="223" customWidth="1"/>
    <col min="6662" max="6662" width="8.7109375" style="223" bestFit="1" customWidth="1"/>
    <col min="6663" max="6663" width="57.85546875" style="223" customWidth="1"/>
    <col min="6664" max="6665" width="14.7109375" style="223" customWidth="1"/>
    <col min="6666" max="6912" width="11.42578125" style="223"/>
    <col min="6913" max="6913" width="8.7109375" style="223" bestFit="1" customWidth="1"/>
    <col min="6914" max="6914" width="67.5703125" style="223" customWidth="1"/>
    <col min="6915" max="6916" width="14.7109375" style="223" customWidth="1"/>
    <col min="6917" max="6917" width="0.7109375" style="223" customWidth="1"/>
    <col min="6918" max="6918" width="8.7109375" style="223" bestFit="1" customWidth="1"/>
    <col min="6919" max="6919" width="57.85546875" style="223" customWidth="1"/>
    <col min="6920" max="6921" width="14.7109375" style="223" customWidth="1"/>
    <col min="6922" max="7168" width="11.42578125" style="223"/>
    <col min="7169" max="7169" width="8.7109375" style="223" bestFit="1" customWidth="1"/>
    <col min="7170" max="7170" width="67.5703125" style="223" customWidth="1"/>
    <col min="7171" max="7172" width="14.7109375" style="223" customWidth="1"/>
    <col min="7173" max="7173" width="0.7109375" style="223" customWidth="1"/>
    <col min="7174" max="7174" width="8.7109375" style="223" bestFit="1" customWidth="1"/>
    <col min="7175" max="7175" width="57.85546875" style="223" customWidth="1"/>
    <col min="7176" max="7177" width="14.7109375" style="223" customWidth="1"/>
    <col min="7178" max="7424" width="11.42578125" style="223"/>
    <col min="7425" max="7425" width="8.7109375" style="223" bestFit="1" customWidth="1"/>
    <col min="7426" max="7426" width="67.5703125" style="223" customWidth="1"/>
    <col min="7427" max="7428" width="14.7109375" style="223" customWidth="1"/>
    <col min="7429" max="7429" width="0.7109375" style="223" customWidth="1"/>
    <col min="7430" max="7430" width="8.7109375" style="223" bestFit="1" customWidth="1"/>
    <col min="7431" max="7431" width="57.85546875" style="223" customWidth="1"/>
    <col min="7432" max="7433" width="14.7109375" style="223" customWidth="1"/>
    <col min="7434" max="7680" width="11.42578125" style="223"/>
    <col min="7681" max="7681" width="8.7109375" style="223" bestFit="1" customWidth="1"/>
    <col min="7682" max="7682" width="67.5703125" style="223" customWidth="1"/>
    <col min="7683" max="7684" width="14.7109375" style="223" customWidth="1"/>
    <col min="7685" max="7685" width="0.7109375" style="223" customWidth="1"/>
    <col min="7686" max="7686" width="8.7109375" style="223" bestFit="1" customWidth="1"/>
    <col min="7687" max="7687" width="57.85546875" style="223" customWidth="1"/>
    <col min="7688" max="7689" width="14.7109375" style="223" customWidth="1"/>
    <col min="7690" max="7936" width="11.42578125" style="223"/>
    <col min="7937" max="7937" width="8.7109375" style="223" bestFit="1" customWidth="1"/>
    <col min="7938" max="7938" width="67.5703125" style="223" customWidth="1"/>
    <col min="7939" max="7940" width="14.7109375" style="223" customWidth="1"/>
    <col min="7941" max="7941" width="0.7109375" style="223" customWidth="1"/>
    <col min="7942" max="7942" width="8.7109375" style="223" bestFit="1" customWidth="1"/>
    <col min="7943" max="7943" width="57.85546875" style="223" customWidth="1"/>
    <col min="7944" max="7945" width="14.7109375" style="223" customWidth="1"/>
    <col min="7946" max="8192" width="11.42578125" style="223"/>
    <col min="8193" max="8193" width="8.7109375" style="223" bestFit="1" customWidth="1"/>
    <col min="8194" max="8194" width="67.5703125" style="223" customWidth="1"/>
    <col min="8195" max="8196" width="14.7109375" style="223" customWidth="1"/>
    <col min="8197" max="8197" width="0.7109375" style="223" customWidth="1"/>
    <col min="8198" max="8198" width="8.7109375" style="223" bestFit="1" customWidth="1"/>
    <col min="8199" max="8199" width="57.85546875" style="223" customWidth="1"/>
    <col min="8200" max="8201" width="14.7109375" style="223" customWidth="1"/>
    <col min="8202" max="8448" width="11.42578125" style="223"/>
    <col min="8449" max="8449" width="8.7109375" style="223" bestFit="1" customWidth="1"/>
    <col min="8450" max="8450" width="67.5703125" style="223" customWidth="1"/>
    <col min="8451" max="8452" width="14.7109375" style="223" customWidth="1"/>
    <col min="8453" max="8453" width="0.7109375" style="223" customWidth="1"/>
    <col min="8454" max="8454" width="8.7109375" style="223" bestFit="1" customWidth="1"/>
    <col min="8455" max="8455" width="57.85546875" style="223" customWidth="1"/>
    <col min="8456" max="8457" width="14.7109375" style="223" customWidth="1"/>
    <col min="8458" max="8704" width="11.42578125" style="223"/>
    <col min="8705" max="8705" width="8.7109375" style="223" bestFit="1" customWidth="1"/>
    <col min="8706" max="8706" width="67.5703125" style="223" customWidth="1"/>
    <col min="8707" max="8708" width="14.7109375" style="223" customWidth="1"/>
    <col min="8709" max="8709" width="0.7109375" style="223" customWidth="1"/>
    <col min="8710" max="8710" width="8.7109375" style="223" bestFit="1" customWidth="1"/>
    <col min="8711" max="8711" width="57.85546875" style="223" customWidth="1"/>
    <col min="8712" max="8713" width="14.7109375" style="223" customWidth="1"/>
    <col min="8714" max="8960" width="11.42578125" style="223"/>
    <col min="8961" max="8961" width="8.7109375" style="223" bestFit="1" customWidth="1"/>
    <col min="8962" max="8962" width="67.5703125" style="223" customWidth="1"/>
    <col min="8963" max="8964" width="14.7109375" style="223" customWidth="1"/>
    <col min="8965" max="8965" width="0.7109375" style="223" customWidth="1"/>
    <col min="8966" max="8966" width="8.7109375" style="223" bestFit="1" customWidth="1"/>
    <col min="8967" max="8967" width="57.85546875" style="223" customWidth="1"/>
    <col min="8968" max="8969" width="14.7109375" style="223" customWidth="1"/>
    <col min="8970" max="9216" width="11.42578125" style="223"/>
    <col min="9217" max="9217" width="8.7109375" style="223" bestFit="1" customWidth="1"/>
    <col min="9218" max="9218" width="67.5703125" style="223" customWidth="1"/>
    <col min="9219" max="9220" width="14.7109375" style="223" customWidth="1"/>
    <col min="9221" max="9221" width="0.7109375" style="223" customWidth="1"/>
    <col min="9222" max="9222" width="8.7109375" style="223" bestFit="1" customWidth="1"/>
    <col min="9223" max="9223" width="57.85546875" style="223" customWidth="1"/>
    <col min="9224" max="9225" width="14.7109375" style="223" customWidth="1"/>
    <col min="9226" max="9472" width="11.42578125" style="223"/>
    <col min="9473" max="9473" width="8.7109375" style="223" bestFit="1" customWidth="1"/>
    <col min="9474" max="9474" width="67.5703125" style="223" customWidth="1"/>
    <col min="9475" max="9476" width="14.7109375" style="223" customWidth="1"/>
    <col min="9477" max="9477" width="0.7109375" style="223" customWidth="1"/>
    <col min="9478" max="9478" width="8.7109375" style="223" bestFit="1" customWidth="1"/>
    <col min="9479" max="9479" width="57.85546875" style="223" customWidth="1"/>
    <col min="9480" max="9481" width="14.7109375" style="223" customWidth="1"/>
    <col min="9482" max="9728" width="11.42578125" style="223"/>
    <col min="9729" max="9729" width="8.7109375" style="223" bestFit="1" customWidth="1"/>
    <col min="9730" max="9730" width="67.5703125" style="223" customWidth="1"/>
    <col min="9731" max="9732" width="14.7109375" style="223" customWidth="1"/>
    <col min="9733" max="9733" width="0.7109375" style="223" customWidth="1"/>
    <col min="9734" max="9734" width="8.7109375" style="223" bestFit="1" customWidth="1"/>
    <col min="9735" max="9735" width="57.85546875" style="223" customWidth="1"/>
    <col min="9736" max="9737" width="14.7109375" style="223" customWidth="1"/>
    <col min="9738" max="9984" width="11.42578125" style="223"/>
    <col min="9985" max="9985" width="8.7109375" style="223" bestFit="1" customWidth="1"/>
    <col min="9986" max="9986" width="67.5703125" style="223" customWidth="1"/>
    <col min="9987" max="9988" width="14.7109375" style="223" customWidth="1"/>
    <col min="9989" max="9989" width="0.7109375" style="223" customWidth="1"/>
    <col min="9990" max="9990" width="8.7109375" style="223" bestFit="1" customWidth="1"/>
    <col min="9991" max="9991" width="57.85546875" style="223" customWidth="1"/>
    <col min="9992" max="9993" width="14.7109375" style="223" customWidth="1"/>
    <col min="9994" max="10240" width="11.42578125" style="223"/>
    <col min="10241" max="10241" width="8.7109375" style="223" bestFit="1" customWidth="1"/>
    <col min="10242" max="10242" width="67.5703125" style="223" customWidth="1"/>
    <col min="10243" max="10244" width="14.7109375" style="223" customWidth="1"/>
    <col min="10245" max="10245" width="0.7109375" style="223" customWidth="1"/>
    <col min="10246" max="10246" width="8.7109375" style="223" bestFit="1" customWidth="1"/>
    <col min="10247" max="10247" width="57.85546875" style="223" customWidth="1"/>
    <col min="10248" max="10249" width="14.7109375" style="223" customWidth="1"/>
    <col min="10250" max="10496" width="11.42578125" style="223"/>
    <col min="10497" max="10497" width="8.7109375" style="223" bestFit="1" customWidth="1"/>
    <col min="10498" max="10498" width="67.5703125" style="223" customWidth="1"/>
    <col min="10499" max="10500" width="14.7109375" style="223" customWidth="1"/>
    <col min="10501" max="10501" width="0.7109375" style="223" customWidth="1"/>
    <col min="10502" max="10502" width="8.7109375" style="223" bestFit="1" customWidth="1"/>
    <col min="10503" max="10503" width="57.85546875" style="223" customWidth="1"/>
    <col min="10504" max="10505" width="14.7109375" style="223" customWidth="1"/>
    <col min="10506" max="10752" width="11.42578125" style="223"/>
    <col min="10753" max="10753" width="8.7109375" style="223" bestFit="1" customWidth="1"/>
    <col min="10754" max="10754" width="67.5703125" style="223" customWidth="1"/>
    <col min="10755" max="10756" width="14.7109375" style="223" customWidth="1"/>
    <col min="10757" max="10757" width="0.7109375" style="223" customWidth="1"/>
    <col min="10758" max="10758" width="8.7109375" style="223" bestFit="1" customWidth="1"/>
    <col min="10759" max="10759" width="57.85546875" style="223" customWidth="1"/>
    <col min="10760" max="10761" width="14.7109375" style="223" customWidth="1"/>
    <col min="10762" max="11008" width="11.42578125" style="223"/>
    <col min="11009" max="11009" width="8.7109375" style="223" bestFit="1" customWidth="1"/>
    <col min="11010" max="11010" width="67.5703125" style="223" customWidth="1"/>
    <col min="11011" max="11012" width="14.7109375" style="223" customWidth="1"/>
    <col min="11013" max="11013" width="0.7109375" style="223" customWidth="1"/>
    <col min="11014" max="11014" width="8.7109375" style="223" bestFit="1" customWidth="1"/>
    <col min="11015" max="11015" width="57.85546875" style="223" customWidth="1"/>
    <col min="11016" max="11017" width="14.7109375" style="223" customWidth="1"/>
    <col min="11018" max="11264" width="11.42578125" style="223"/>
    <col min="11265" max="11265" width="8.7109375" style="223" bestFit="1" customWidth="1"/>
    <col min="11266" max="11266" width="67.5703125" style="223" customWidth="1"/>
    <col min="11267" max="11268" width="14.7109375" style="223" customWidth="1"/>
    <col min="11269" max="11269" width="0.7109375" style="223" customWidth="1"/>
    <col min="11270" max="11270" width="8.7109375" style="223" bestFit="1" customWidth="1"/>
    <col min="11271" max="11271" width="57.85546875" style="223" customWidth="1"/>
    <col min="11272" max="11273" width="14.7109375" style="223" customWidth="1"/>
    <col min="11274" max="11520" width="11.42578125" style="223"/>
    <col min="11521" max="11521" width="8.7109375" style="223" bestFit="1" customWidth="1"/>
    <col min="11522" max="11522" width="67.5703125" style="223" customWidth="1"/>
    <col min="11523" max="11524" width="14.7109375" style="223" customWidth="1"/>
    <col min="11525" max="11525" width="0.7109375" style="223" customWidth="1"/>
    <col min="11526" max="11526" width="8.7109375" style="223" bestFit="1" customWidth="1"/>
    <col min="11527" max="11527" width="57.85546875" style="223" customWidth="1"/>
    <col min="11528" max="11529" width="14.7109375" style="223" customWidth="1"/>
    <col min="11530" max="11776" width="11.42578125" style="223"/>
    <col min="11777" max="11777" width="8.7109375" style="223" bestFit="1" customWidth="1"/>
    <col min="11778" max="11778" width="67.5703125" style="223" customWidth="1"/>
    <col min="11779" max="11780" width="14.7109375" style="223" customWidth="1"/>
    <col min="11781" max="11781" width="0.7109375" style="223" customWidth="1"/>
    <col min="11782" max="11782" width="8.7109375" style="223" bestFit="1" customWidth="1"/>
    <col min="11783" max="11783" width="57.85546875" style="223" customWidth="1"/>
    <col min="11784" max="11785" width="14.7109375" style="223" customWidth="1"/>
    <col min="11786" max="12032" width="11.42578125" style="223"/>
    <col min="12033" max="12033" width="8.7109375" style="223" bestFit="1" customWidth="1"/>
    <col min="12034" max="12034" width="67.5703125" style="223" customWidth="1"/>
    <col min="12035" max="12036" width="14.7109375" style="223" customWidth="1"/>
    <col min="12037" max="12037" width="0.7109375" style="223" customWidth="1"/>
    <col min="12038" max="12038" width="8.7109375" style="223" bestFit="1" customWidth="1"/>
    <col min="12039" max="12039" width="57.85546875" style="223" customWidth="1"/>
    <col min="12040" max="12041" width="14.7109375" style="223" customWidth="1"/>
    <col min="12042" max="12288" width="11.42578125" style="223"/>
    <col min="12289" max="12289" width="8.7109375" style="223" bestFit="1" customWidth="1"/>
    <col min="12290" max="12290" width="67.5703125" style="223" customWidth="1"/>
    <col min="12291" max="12292" width="14.7109375" style="223" customWidth="1"/>
    <col min="12293" max="12293" width="0.7109375" style="223" customWidth="1"/>
    <col min="12294" max="12294" width="8.7109375" style="223" bestFit="1" customWidth="1"/>
    <col min="12295" max="12295" width="57.85546875" style="223" customWidth="1"/>
    <col min="12296" max="12297" width="14.7109375" style="223" customWidth="1"/>
    <col min="12298" max="12544" width="11.42578125" style="223"/>
    <col min="12545" max="12545" width="8.7109375" style="223" bestFit="1" customWidth="1"/>
    <col min="12546" max="12546" width="67.5703125" style="223" customWidth="1"/>
    <col min="12547" max="12548" width="14.7109375" style="223" customWidth="1"/>
    <col min="12549" max="12549" width="0.7109375" style="223" customWidth="1"/>
    <col min="12550" max="12550" width="8.7109375" style="223" bestFit="1" customWidth="1"/>
    <col min="12551" max="12551" width="57.85546875" style="223" customWidth="1"/>
    <col min="12552" max="12553" width="14.7109375" style="223" customWidth="1"/>
    <col min="12554" max="12800" width="11.42578125" style="223"/>
    <col min="12801" max="12801" width="8.7109375" style="223" bestFit="1" customWidth="1"/>
    <col min="12802" max="12802" width="67.5703125" style="223" customWidth="1"/>
    <col min="12803" max="12804" width="14.7109375" style="223" customWidth="1"/>
    <col min="12805" max="12805" width="0.7109375" style="223" customWidth="1"/>
    <col min="12806" max="12806" width="8.7109375" style="223" bestFit="1" customWidth="1"/>
    <col min="12807" max="12807" width="57.85546875" style="223" customWidth="1"/>
    <col min="12808" max="12809" width="14.7109375" style="223" customWidth="1"/>
    <col min="12810" max="13056" width="11.42578125" style="223"/>
    <col min="13057" max="13057" width="8.7109375" style="223" bestFit="1" customWidth="1"/>
    <col min="13058" max="13058" width="67.5703125" style="223" customWidth="1"/>
    <col min="13059" max="13060" width="14.7109375" style="223" customWidth="1"/>
    <col min="13061" max="13061" width="0.7109375" style="223" customWidth="1"/>
    <col min="13062" max="13062" width="8.7109375" style="223" bestFit="1" customWidth="1"/>
    <col min="13063" max="13063" width="57.85546875" style="223" customWidth="1"/>
    <col min="13064" max="13065" width="14.7109375" style="223" customWidth="1"/>
    <col min="13066" max="13312" width="11.42578125" style="223"/>
    <col min="13313" max="13313" width="8.7109375" style="223" bestFit="1" customWidth="1"/>
    <col min="13314" max="13314" width="67.5703125" style="223" customWidth="1"/>
    <col min="13315" max="13316" width="14.7109375" style="223" customWidth="1"/>
    <col min="13317" max="13317" width="0.7109375" style="223" customWidth="1"/>
    <col min="13318" max="13318" width="8.7109375" style="223" bestFit="1" customWidth="1"/>
    <col min="13319" max="13319" width="57.85546875" style="223" customWidth="1"/>
    <col min="13320" max="13321" width="14.7109375" style="223" customWidth="1"/>
    <col min="13322" max="13568" width="11.42578125" style="223"/>
    <col min="13569" max="13569" width="8.7109375" style="223" bestFit="1" customWidth="1"/>
    <col min="13570" max="13570" width="67.5703125" style="223" customWidth="1"/>
    <col min="13571" max="13572" width="14.7109375" style="223" customWidth="1"/>
    <col min="13573" max="13573" width="0.7109375" style="223" customWidth="1"/>
    <col min="13574" max="13574" width="8.7109375" style="223" bestFit="1" customWidth="1"/>
    <col min="13575" max="13575" width="57.85546875" style="223" customWidth="1"/>
    <col min="13576" max="13577" width="14.7109375" style="223" customWidth="1"/>
    <col min="13578" max="13824" width="11.42578125" style="223"/>
    <col min="13825" max="13825" width="8.7109375" style="223" bestFit="1" customWidth="1"/>
    <col min="13826" max="13826" width="67.5703125" style="223" customWidth="1"/>
    <col min="13827" max="13828" width="14.7109375" style="223" customWidth="1"/>
    <col min="13829" max="13829" width="0.7109375" style="223" customWidth="1"/>
    <col min="13830" max="13830" width="8.7109375" style="223" bestFit="1" customWidth="1"/>
    <col min="13831" max="13831" width="57.85546875" style="223" customWidth="1"/>
    <col min="13832" max="13833" width="14.7109375" style="223" customWidth="1"/>
    <col min="13834" max="14080" width="11.42578125" style="223"/>
    <col min="14081" max="14081" width="8.7109375" style="223" bestFit="1" customWidth="1"/>
    <col min="14082" max="14082" width="67.5703125" style="223" customWidth="1"/>
    <col min="14083" max="14084" width="14.7109375" style="223" customWidth="1"/>
    <col min="14085" max="14085" width="0.7109375" style="223" customWidth="1"/>
    <col min="14086" max="14086" width="8.7109375" style="223" bestFit="1" customWidth="1"/>
    <col min="14087" max="14087" width="57.85546875" style="223" customWidth="1"/>
    <col min="14088" max="14089" width="14.7109375" style="223" customWidth="1"/>
    <col min="14090" max="14336" width="11.42578125" style="223"/>
    <col min="14337" max="14337" width="8.7109375" style="223" bestFit="1" customWidth="1"/>
    <col min="14338" max="14338" width="67.5703125" style="223" customWidth="1"/>
    <col min="14339" max="14340" width="14.7109375" style="223" customWidth="1"/>
    <col min="14341" max="14341" width="0.7109375" style="223" customWidth="1"/>
    <col min="14342" max="14342" width="8.7109375" style="223" bestFit="1" customWidth="1"/>
    <col min="14343" max="14343" width="57.85546875" style="223" customWidth="1"/>
    <col min="14344" max="14345" width="14.7109375" style="223" customWidth="1"/>
    <col min="14346" max="14592" width="11.42578125" style="223"/>
    <col min="14593" max="14593" width="8.7109375" style="223" bestFit="1" customWidth="1"/>
    <col min="14594" max="14594" width="67.5703125" style="223" customWidth="1"/>
    <col min="14595" max="14596" width="14.7109375" style="223" customWidth="1"/>
    <col min="14597" max="14597" width="0.7109375" style="223" customWidth="1"/>
    <col min="14598" max="14598" width="8.7109375" style="223" bestFit="1" customWidth="1"/>
    <col min="14599" max="14599" width="57.85546875" style="223" customWidth="1"/>
    <col min="14600" max="14601" width="14.7109375" style="223" customWidth="1"/>
    <col min="14602" max="14848" width="11.42578125" style="223"/>
    <col min="14849" max="14849" width="8.7109375" style="223" bestFit="1" customWidth="1"/>
    <col min="14850" max="14850" width="67.5703125" style="223" customWidth="1"/>
    <col min="14851" max="14852" width="14.7109375" style="223" customWidth="1"/>
    <col min="14853" max="14853" width="0.7109375" style="223" customWidth="1"/>
    <col min="14854" max="14854" width="8.7109375" style="223" bestFit="1" customWidth="1"/>
    <col min="14855" max="14855" width="57.85546875" style="223" customWidth="1"/>
    <col min="14856" max="14857" width="14.7109375" style="223" customWidth="1"/>
    <col min="14858" max="15104" width="11.42578125" style="223"/>
    <col min="15105" max="15105" width="8.7109375" style="223" bestFit="1" customWidth="1"/>
    <col min="15106" max="15106" width="67.5703125" style="223" customWidth="1"/>
    <col min="15107" max="15108" width="14.7109375" style="223" customWidth="1"/>
    <col min="15109" max="15109" width="0.7109375" style="223" customWidth="1"/>
    <col min="15110" max="15110" width="8.7109375" style="223" bestFit="1" customWidth="1"/>
    <col min="15111" max="15111" width="57.85546875" style="223" customWidth="1"/>
    <col min="15112" max="15113" width="14.7109375" style="223" customWidth="1"/>
    <col min="15114" max="15360" width="11.42578125" style="223"/>
    <col min="15361" max="15361" width="8.7109375" style="223" bestFit="1" customWidth="1"/>
    <col min="15362" max="15362" width="67.5703125" style="223" customWidth="1"/>
    <col min="15363" max="15364" width="14.7109375" style="223" customWidth="1"/>
    <col min="15365" max="15365" width="0.7109375" style="223" customWidth="1"/>
    <col min="15366" max="15366" width="8.7109375" style="223" bestFit="1" customWidth="1"/>
    <col min="15367" max="15367" width="57.85546875" style="223" customWidth="1"/>
    <col min="15368" max="15369" width="14.7109375" style="223" customWidth="1"/>
    <col min="15370" max="15616" width="11.42578125" style="223"/>
    <col min="15617" max="15617" width="8.7109375" style="223" bestFit="1" customWidth="1"/>
    <col min="15618" max="15618" width="67.5703125" style="223" customWidth="1"/>
    <col min="15619" max="15620" width="14.7109375" style="223" customWidth="1"/>
    <col min="15621" max="15621" width="0.7109375" style="223" customWidth="1"/>
    <col min="15622" max="15622" width="8.7109375" style="223" bestFit="1" customWidth="1"/>
    <col min="15623" max="15623" width="57.85546875" style="223" customWidth="1"/>
    <col min="15624" max="15625" width="14.7109375" style="223" customWidth="1"/>
    <col min="15626" max="15872" width="11.42578125" style="223"/>
    <col min="15873" max="15873" width="8.7109375" style="223" bestFit="1" customWidth="1"/>
    <col min="15874" max="15874" width="67.5703125" style="223" customWidth="1"/>
    <col min="15875" max="15876" width="14.7109375" style="223" customWidth="1"/>
    <col min="15877" max="15877" width="0.7109375" style="223" customWidth="1"/>
    <col min="15878" max="15878" width="8.7109375" style="223" bestFit="1" customWidth="1"/>
    <col min="15879" max="15879" width="57.85546875" style="223" customWidth="1"/>
    <col min="15880" max="15881" width="14.7109375" style="223" customWidth="1"/>
    <col min="15882" max="16128" width="11.42578125" style="223"/>
    <col min="16129" max="16129" width="8.7109375" style="223" bestFit="1" customWidth="1"/>
    <col min="16130" max="16130" width="67.5703125" style="223" customWidth="1"/>
    <col min="16131" max="16132" width="14.7109375" style="223" customWidth="1"/>
    <col min="16133" max="16133" width="0.7109375" style="223" customWidth="1"/>
    <col min="16134" max="16134" width="8.7109375" style="223" bestFit="1" customWidth="1"/>
    <col min="16135" max="16135" width="57.85546875" style="223" customWidth="1"/>
    <col min="16136" max="16137" width="14.7109375" style="223" customWidth="1"/>
    <col min="16138" max="16384" width="11.42578125" style="223"/>
  </cols>
  <sheetData>
    <row r="1" spans="1:17" ht="15" customHeight="1">
      <c r="A1" s="219"/>
      <c r="B1" s="220"/>
      <c r="C1" s="221"/>
      <c r="D1" s="221"/>
      <c r="E1" s="220"/>
      <c r="F1" s="220"/>
      <c r="G1" s="220"/>
      <c r="H1" s="221"/>
      <c r="I1" s="222"/>
      <c r="K1" s="1083" t="s">
        <v>863</v>
      </c>
      <c r="L1" s="1084"/>
      <c r="M1" s="1084"/>
      <c r="N1" s="1084"/>
      <c r="O1" s="1084"/>
      <c r="P1" s="1084"/>
      <c r="Q1" s="1085"/>
    </row>
    <row r="2" spans="1:17" ht="15.75">
      <c r="A2" s="1031" t="s">
        <v>0</v>
      </c>
      <c r="B2" s="1032"/>
      <c r="C2" s="1032"/>
      <c r="D2" s="1032"/>
      <c r="E2" s="1032"/>
      <c r="F2" s="1032"/>
      <c r="G2" s="1032"/>
      <c r="H2" s="1032"/>
      <c r="I2" s="1033"/>
      <c r="K2" s="1086" t="s">
        <v>864</v>
      </c>
      <c r="L2" s="1087"/>
      <c r="M2" s="1087"/>
      <c r="N2" s="1087"/>
      <c r="O2" s="1087"/>
      <c r="P2" s="1087"/>
      <c r="Q2" s="1088"/>
    </row>
    <row r="3" spans="1:17" ht="18.75">
      <c r="A3" s="1031" t="s">
        <v>1</v>
      </c>
      <c r="B3" s="1032"/>
      <c r="C3" s="1032"/>
      <c r="D3" s="1032"/>
      <c r="E3" s="1032"/>
      <c r="F3" s="1032"/>
      <c r="G3" s="1032"/>
      <c r="H3" s="1032"/>
      <c r="I3" s="1033"/>
      <c r="K3" s="1041" t="s">
        <v>1398</v>
      </c>
      <c r="L3" s="1042"/>
      <c r="M3" s="1042"/>
      <c r="N3" s="1042"/>
      <c r="O3" s="1042"/>
      <c r="P3" s="1042"/>
      <c r="Q3" s="1043"/>
    </row>
    <row r="4" spans="1:17" ht="15">
      <c r="A4" s="1034" t="s">
        <v>2</v>
      </c>
      <c r="B4" s="1035"/>
      <c r="C4" s="1035"/>
      <c r="D4" s="1035"/>
      <c r="E4" s="1035"/>
      <c r="F4" s="1035"/>
      <c r="G4" s="1035"/>
      <c r="H4" s="1035"/>
      <c r="I4" s="1036"/>
      <c r="K4" s="1089"/>
      <c r="L4" s="1090"/>
      <c r="M4" s="1090"/>
      <c r="N4" s="1090"/>
      <c r="O4" s="1090"/>
      <c r="P4" s="1090"/>
      <c r="Q4" s="1091"/>
    </row>
    <row r="5" spans="1:17" ht="3.75" customHeight="1">
      <c r="A5" s="224"/>
      <c r="B5" s="224"/>
      <c r="C5" s="225"/>
      <c r="D5" s="225"/>
      <c r="E5" s="224"/>
      <c r="F5" s="224"/>
      <c r="G5" s="224"/>
      <c r="H5" s="225"/>
      <c r="I5" s="225"/>
      <c r="K5" s="280"/>
      <c r="L5" s="281"/>
      <c r="M5" s="282"/>
      <c r="N5" s="282"/>
      <c r="O5" s="282"/>
      <c r="P5" s="282"/>
      <c r="Q5" s="283"/>
    </row>
    <row r="6" spans="1:17" ht="15">
      <c r="A6" s="1" t="s">
        <v>3</v>
      </c>
      <c r="B6" s="2" t="s">
        <v>4</v>
      </c>
      <c r="C6" s="1411" t="s">
        <v>1378</v>
      </c>
      <c r="D6" s="1412" t="s">
        <v>5</v>
      </c>
      <c r="E6" s="226"/>
      <c r="F6" s="1" t="s">
        <v>3</v>
      </c>
      <c r="G6" s="2" t="s">
        <v>6</v>
      </c>
      <c r="H6" s="1411" t="s">
        <v>1378</v>
      </c>
      <c r="I6" s="1412" t="s">
        <v>5</v>
      </c>
      <c r="K6" s="10"/>
      <c r="L6" s="11"/>
      <c r="M6" s="12"/>
      <c r="N6" s="12"/>
      <c r="O6" s="12"/>
      <c r="P6" s="12"/>
      <c r="Q6" s="13"/>
    </row>
    <row r="7" spans="1:17" ht="15">
      <c r="A7" s="3"/>
      <c r="B7" s="4" t="s">
        <v>7</v>
      </c>
      <c r="C7" s="227"/>
      <c r="D7" s="228"/>
      <c r="E7" s="229"/>
      <c r="F7" s="3"/>
      <c r="G7" s="4" t="s">
        <v>8</v>
      </c>
      <c r="H7" s="230"/>
      <c r="I7" s="231"/>
      <c r="K7"/>
      <c r="L7"/>
      <c r="M7" s="284"/>
      <c r="N7" s="284"/>
      <c r="O7" s="284"/>
      <c r="P7" s="284"/>
      <c r="Q7" s="284"/>
    </row>
    <row r="8" spans="1:17" ht="30">
      <c r="A8" s="3" t="s">
        <v>9</v>
      </c>
      <c r="B8" s="4" t="s">
        <v>10</v>
      </c>
      <c r="C8" s="232">
        <f>SUM(C9:C15)</f>
        <v>0</v>
      </c>
      <c r="D8" s="233">
        <f>SUM(D9:D15)</f>
        <v>0</v>
      </c>
      <c r="E8" s="229"/>
      <c r="F8" s="3" t="s">
        <v>11</v>
      </c>
      <c r="G8" s="4" t="s">
        <v>12</v>
      </c>
      <c r="H8" s="232">
        <f>SUM(H9:H17)</f>
        <v>0</v>
      </c>
      <c r="I8" s="233">
        <f>SUM(I9:I17)</f>
        <v>0</v>
      </c>
      <c r="K8" s="14"/>
      <c r="L8" s="15" t="s">
        <v>395</v>
      </c>
      <c r="M8" s="16" t="s">
        <v>865</v>
      </c>
      <c r="N8" s="16" t="s">
        <v>866</v>
      </c>
      <c r="O8" s="16" t="s">
        <v>867</v>
      </c>
      <c r="P8" s="16" t="s">
        <v>868</v>
      </c>
      <c r="Q8" s="16" t="s">
        <v>869</v>
      </c>
    </row>
    <row r="9" spans="1:17" ht="15">
      <c r="A9" s="5" t="s">
        <v>13</v>
      </c>
      <c r="B9" s="6" t="s">
        <v>14</v>
      </c>
      <c r="C9" s="230">
        <v>0</v>
      </c>
      <c r="D9" s="231">
        <v>0</v>
      </c>
      <c r="E9" s="229"/>
      <c r="F9" s="5" t="s">
        <v>15</v>
      </c>
      <c r="G9" s="6" t="s">
        <v>16</v>
      </c>
      <c r="H9" s="230">
        <v>0</v>
      </c>
      <c r="I9" s="231">
        <v>0</v>
      </c>
      <c r="K9"/>
      <c r="L9"/>
      <c r="M9" s="284"/>
      <c r="N9" s="284"/>
      <c r="O9" s="284"/>
      <c r="P9" s="284"/>
      <c r="Q9" s="284"/>
    </row>
    <row r="10" spans="1:17" ht="15.75">
      <c r="A10" s="5" t="s">
        <v>17</v>
      </c>
      <c r="B10" s="6" t="s">
        <v>18</v>
      </c>
      <c r="C10" s="230">
        <v>0</v>
      </c>
      <c r="D10" s="231">
        <v>0</v>
      </c>
      <c r="E10" s="229"/>
      <c r="F10" s="5" t="s">
        <v>19</v>
      </c>
      <c r="G10" s="6" t="s">
        <v>20</v>
      </c>
      <c r="H10" s="230">
        <v>0</v>
      </c>
      <c r="I10" s="231">
        <v>0</v>
      </c>
      <c r="K10" s="285"/>
      <c r="L10" s="286"/>
      <c r="M10" s="287"/>
      <c r="N10" s="288"/>
      <c r="O10" s="287"/>
      <c r="P10" s="288"/>
      <c r="Q10" s="289"/>
    </row>
    <row r="11" spans="1:17" ht="15">
      <c r="A11" s="5" t="s">
        <v>21</v>
      </c>
      <c r="B11" s="6" t="s">
        <v>22</v>
      </c>
      <c r="C11" s="230">
        <v>0</v>
      </c>
      <c r="D11" s="231">
        <v>0</v>
      </c>
      <c r="E11" s="229"/>
      <c r="F11" s="5" t="s">
        <v>23</v>
      </c>
      <c r="G11" s="6" t="s">
        <v>24</v>
      </c>
      <c r="H11" s="230">
        <v>0</v>
      </c>
      <c r="I11" s="231">
        <v>0</v>
      </c>
      <c r="K11" s="290">
        <v>1000</v>
      </c>
      <c r="L11" s="291" t="s">
        <v>4</v>
      </c>
      <c r="M11" s="303">
        <f>M12+M51</f>
        <v>0</v>
      </c>
      <c r="N11" s="292">
        <f>N12+N51</f>
        <v>0</v>
      </c>
      <c r="O11" s="292">
        <f>O12+O51</f>
        <v>0</v>
      </c>
      <c r="P11" s="304">
        <f>M11+N11-O11</f>
        <v>0</v>
      </c>
      <c r="Q11" s="292">
        <f>M11-P11</f>
        <v>0</v>
      </c>
    </row>
    <row r="12" spans="1:17" ht="15">
      <c r="A12" s="5" t="s">
        <v>25</v>
      </c>
      <c r="B12" s="6" t="s">
        <v>26</v>
      </c>
      <c r="C12" s="230">
        <v>0</v>
      </c>
      <c r="D12" s="231">
        <v>0</v>
      </c>
      <c r="E12" s="229"/>
      <c r="F12" s="5" t="s">
        <v>27</v>
      </c>
      <c r="G12" s="6" t="s">
        <v>28</v>
      </c>
      <c r="H12" s="230">
        <v>0</v>
      </c>
      <c r="I12" s="231">
        <v>0</v>
      </c>
      <c r="K12" s="290">
        <v>1100</v>
      </c>
      <c r="L12" s="291" t="s">
        <v>7</v>
      </c>
      <c r="M12" s="292">
        <f>M13+M21+M29+M35+M41+M43+M46</f>
        <v>0</v>
      </c>
      <c r="N12" s="292">
        <f>N13+N21+N29+N35+N41+N43+N46</f>
        <v>0</v>
      </c>
      <c r="O12" s="292">
        <f>O13+O21+O29+O35+O41+O43+O46</f>
        <v>0</v>
      </c>
      <c r="P12" s="293">
        <f t="shared" ref="P12:P76" si="0">M12+N12-O12</f>
        <v>0</v>
      </c>
      <c r="Q12" s="292">
        <f t="shared" ref="Q12:Q76" si="1">M12-P12</f>
        <v>0</v>
      </c>
    </row>
    <row r="13" spans="1:17" ht="15">
      <c r="A13" s="5" t="s">
        <v>29</v>
      </c>
      <c r="B13" s="6" t="s">
        <v>30</v>
      </c>
      <c r="C13" s="230">
        <v>0</v>
      </c>
      <c r="D13" s="231">
        <v>0</v>
      </c>
      <c r="E13" s="229"/>
      <c r="F13" s="5" t="s">
        <v>31</v>
      </c>
      <c r="G13" s="6" t="s">
        <v>32</v>
      </c>
      <c r="H13" s="230">
        <v>0</v>
      </c>
      <c r="I13" s="231">
        <v>0</v>
      </c>
      <c r="K13" s="290">
        <v>1110</v>
      </c>
      <c r="L13" s="291" t="s">
        <v>10</v>
      </c>
      <c r="M13" s="292">
        <f>SUM(M14:M20)</f>
        <v>0</v>
      </c>
      <c r="N13" s="292">
        <f>SUM(N14:N20)</f>
        <v>0</v>
      </c>
      <c r="O13" s="292">
        <f>SUM(O14:O20)</f>
        <v>0</v>
      </c>
      <c r="P13" s="293">
        <f t="shared" si="0"/>
        <v>0</v>
      </c>
      <c r="Q13" s="292">
        <f t="shared" si="1"/>
        <v>0</v>
      </c>
    </row>
    <row r="14" spans="1:17" ht="22.5">
      <c r="A14" s="5" t="s">
        <v>33</v>
      </c>
      <c r="B14" s="6" t="s">
        <v>34</v>
      </c>
      <c r="C14" s="230">
        <v>0</v>
      </c>
      <c r="D14" s="231">
        <v>0</v>
      </c>
      <c r="E14" s="229"/>
      <c r="F14" s="5" t="s">
        <v>35</v>
      </c>
      <c r="G14" s="6" t="s">
        <v>36</v>
      </c>
      <c r="H14" s="230">
        <v>0</v>
      </c>
      <c r="I14" s="231">
        <v>0</v>
      </c>
      <c r="K14" s="294">
        <v>1111</v>
      </c>
      <c r="L14" s="295" t="s">
        <v>14</v>
      </c>
      <c r="M14" s="296">
        <v>0</v>
      </c>
      <c r="N14" s="296">
        <v>0</v>
      </c>
      <c r="O14" s="296">
        <v>0</v>
      </c>
      <c r="P14" s="297">
        <f t="shared" si="0"/>
        <v>0</v>
      </c>
      <c r="Q14" s="296">
        <f t="shared" si="1"/>
        <v>0</v>
      </c>
    </row>
    <row r="15" spans="1:17" ht="15">
      <c r="A15" s="5" t="s">
        <v>37</v>
      </c>
      <c r="B15" s="6" t="s">
        <v>38</v>
      </c>
      <c r="C15" s="230">
        <v>0</v>
      </c>
      <c r="D15" s="231">
        <v>0</v>
      </c>
      <c r="E15" s="229"/>
      <c r="F15" s="5" t="s">
        <v>39</v>
      </c>
      <c r="G15" s="6" t="s">
        <v>40</v>
      </c>
      <c r="H15" s="230">
        <v>0</v>
      </c>
      <c r="I15" s="231">
        <v>0</v>
      </c>
      <c r="K15" s="294">
        <v>1112</v>
      </c>
      <c r="L15" s="295" t="s">
        <v>18</v>
      </c>
      <c r="M15" s="296">
        <v>0</v>
      </c>
      <c r="N15" s="296">
        <v>0</v>
      </c>
      <c r="O15" s="296">
        <v>0</v>
      </c>
      <c r="P15" s="297">
        <f t="shared" si="0"/>
        <v>0</v>
      </c>
      <c r="Q15" s="296">
        <f t="shared" si="1"/>
        <v>0</v>
      </c>
    </row>
    <row r="16" spans="1:17" ht="15">
      <c r="A16" s="5"/>
      <c r="B16" s="6"/>
      <c r="C16" s="230"/>
      <c r="D16" s="231"/>
      <c r="E16" s="229"/>
      <c r="F16" s="5" t="s">
        <v>41</v>
      </c>
      <c r="G16" s="6" t="s">
        <v>42</v>
      </c>
      <c r="H16" s="230">
        <v>0</v>
      </c>
      <c r="I16" s="231">
        <v>0</v>
      </c>
      <c r="K16" s="294">
        <v>1113</v>
      </c>
      <c r="L16" s="295" t="s">
        <v>22</v>
      </c>
      <c r="M16" s="296">
        <v>0</v>
      </c>
      <c r="N16" s="296">
        <v>0</v>
      </c>
      <c r="O16" s="296">
        <v>0</v>
      </c>
      <c r="P16" s="297">
        <f t="shared" si="0"/>
        <v>0</v>
      </c>
      <c r="Q16" s="296">
        <f t="shared" si="1"/>
        <v>0</v>
      </c>
    </row>
    <row r="17" spans="1:17" ht="15">
      <c r="A17" s="3" t="s">
        <v>43</v>
      </c>
      <c r="B17" s="4" t="s">
        <v>44</v>
      </c>
      <c r="C17" s="232">
        <f>SUM(C18:C24)</f>
        <v>0</v>
      </c>
      <c r="D17" s="233">
        <f>SUM(D18:D24)</f>
        <v>0</v>
      </c>
      <c r="E17" s="229"/>
      <c r="F17" s="5" t="s">
        <v>45</v>
      </c>
      <c r="G17" s="6" t="s">
        <v>46</v>
      </c>
      <c r="H17" s="230">
        <v>0</v>
      </c>
      <c r="I17" s="231">
        <v>0</v>
      </c>
      <c r="K17" s="294">
        <v>1114</v>
      </c>
      <c r="L17" s="295" t="s">
        <v>26</v>
      </c>
      <c r="M17" s="296">
        <v>0</v>
      </c>
      <c r="N17" s="296">
        <v>0</v>
      </c>
      <c r="O17" s="296">
        <v>0</v>
      </c>
      <c r="P17" s="297">
        <f t="shared" si="0"/>
        <v>0</v>
      </c>
      <c r="Q17" s="296">
        <f t="shared" si="1"/>
        <v>0</v>
      </c>
    </row>
    <row r="18" spans="1:17" ht="15">
      <c r="A18" s="5" t="s">
        <v>47</v>
      </c>
      <c r="B18" s="6" t="s">
        <v>48</v>
      </c>
      <c r="C18" s="230">
        <v>0</v>
      </c>
      <c r="D18" s="231">
        <v>0</v>
      </c>
      <c r="E18" s="229"/>
      <c r="F18" s="5"/>
      <c r="G18" s="6"/>
      <c r="H18" s="230"/>
      <c r="I18" s="231"/>
      <c r="K18" s="294">
        <v>1115</v>
      </c>
      <c r="L18" s="295" t="s">
        <v>30</v>
      </c>
      <c r="M18" s="296">
        <v>0</v>
      </c>
      <c r="N18" s="296">
        <v>0</v>
      </c>
      <c r="O18" s="296">
        <v>0</v>
      </c>
      <c r="P18" s="297">
        <f t="shared" si="0"/>
        <v>0</v>
      </c>
      <c r="Q18" s="296">
        <f t="shared" si="1"/>
        <v>0</v>
      </c>
    </row>
    <row r="19" spans="1:17" ht="30">
      <c r="A19" s="5" t="s">
        <v>49</v>
      </c>
      <c r="B19" s="6" t="s">
        <v>50</v>
      </c>
      <c r="C19" s="230">
        <v>0</v>
      </c>
      <c r="D19" s="231">
        <v>0</v>
      </c>
      <c r="E19" s="229"/>
      <c r="F19" s="3" t="s">
        <v>51</v>
      </c>
      <c r="G19" s="4" t="s">
        <v>52</v>
      </c>
      <c r="H19" s="232">
        <f>SUM(H20:H22)</f>
        <v>0</v>
      </c>
      <c r="I19" s="233">
        <f>SUM(I20:I22)</f>
        <v>0</v>
      </c>
      <c r="K19" s="294">
        <v>1116</v>
      </c>
      <c r="L19" s="1450" t="s">
        <v>34</v>
      </c>
      <c r="M19" s="296">
        <v>0</v>
      </c>
      <c r="N19" s="296">
        <v>0</v>
      </c>
      <c r="O19" s="296">
        <v>0</v>
      </c>
      <c r="P19" s="297">
        <f t="shared" si="0"/>
        <v>0</v>
      </c>
      <c r="Q19" s="296">
        <f t="shared" si="1"/>
        <v>0</v>
      </c>
    </row>
    <row r="20" spans="1:17" ht="15">
      <c r="A20" s="5" t="s">
        <v>53</v>
      </c>
      <c r="B20" s="6" t="s">
        <v>54</v>
      </c>
      <c r="C20" s="230">
        <v>0</v>
      </c>
      <c r="D20" s="231">
        <v>0</v>
      </c>
      <c r="E20" s="229"/>
      <c r="F20" s="5" t="s">
        <v>55</v>
      </c>
      <c r="G20" s="6" t="s">
        <v>56</v>
      </c>
      <c r="H20" s="230">
        <v>0</v>
      </c>
      <c r="I20" s="231">
        <v>0</v>
      </c>
      <c r="K20" s="294">
        <v>1119</v>
      </c>
      <c r="L20" s="295" t="s">
        <v>38</v>
      </c>
      <c r="M20" s="296">
        <v>0</v>
      </c>
      <c r="N20" s="296">
        <v>0</v>
      </c>
      <c r="O20" s="296">
        <v>0</v>
      </c>
      <c r="P20" s="297">
        <f t="shared" si="0"/>
        <v>0</v>
      </c>
      <c r="Q20" s="296">
        <f t="shared" si="1"/>
        <v>0</v>
      </c>
    </row>
    <row r="21" spans="1:17" ht="15">
      <c r="A21" s="5" t="s">
        <v>57</v>
      </c>
      <c r="B21" s="6" t="s">
        <v>58</v>
      </c>
      <c r="C21" s="230">
        <v>0</v>
      </c>
      <c r="D21" s="231">
        <v>0</v>
      </c>
      <c r="E21" s="229"/>
      <c r="F21" s="5" t="s">
        <v>59</v>
      </c>
      <c r="G21" s="6" t="s">
        <v>60</v>
      </c>
      <c r="H21" s="230">
        <v>0</v>
      </c>
      <c r="I21" s="231">
        <v>0</v>
      </c>
      <c r="K21" s="290">
        <v>1120</v>
      </c>
      <c r="L21" s="291" t="s">
        <v>44</v>
      </c>
      <c r="M21" s="292">
        <f>SUM(M22:M28)</f>
        <v>0</v>
      </c>
      <c r="N21" s="292">
        <f>SUM(N22:N28)</f>
        <v>0</v>
      </c>
      <c r="O21" s="292">
        <f>SUM(O22:O28)</f>
        <v>0</v>
      </c>
      <c r="P21" s="293">
        <f t="shared" si="0"/>
        <v>0</v>
      </c>
      <c r="Q21" s="292">
        <f t="shared" si="1"/>
        <v>0</v>
      </c>
    </row>
    <row r="22" spans="1:17" ht="15">
      <c r="A22" s="5" t="s">
        <v>61</v>
      </c>
      <c r="B22" s="6" t="s">
        <v>62</v>
      </c>
      <c r="C22" s="230">
        <v>0</v>
      </c>
      <c r="D22" s="231">
        <v>0</v>
      </c>
      <c r="E22" s="229"/>
      <c r="F22" s="5" t="s">
        <v>63</v>
      </c>
      <c r="G22" s="6" t="s">
        <v>64</v>
      </c>
      <c r="H22" s="230">
        <v>0</v>
      </c>
      <c r="I22" s="231">
        <v>0</v>
      </c>
      <c r="K22" s="294">
        <v>1121</v>
      </c>
      <c r="L22" s="295" t="s">
        <v>48</v>
      </c>
      <c r="M22" s="296">
        <v>0</v>
      </c>
      <c r="N22" s="296">
        <v>0</v>
      </c>
      <c r="O22" s="296">
        <v>0</v>
      </c>
      <c r="P22" s="297">
        <f t="shared" si="0"/>
        <v>0</v>
      </c>
      <c r="Q22" s="296">
        <f t="shared" si="1"/>
        <v>0</v>
      </c>
    </row>
    <row r="23" spans="1:17" ht="15">
      <c r="A23" s="5" t="s">
        <v>65</v>
      </c>
      <c r="B23" s="6" t="s">
        <v>66</v>
      </c>
      <c r="C23" s="230">
        <v>0</v>
      </c>
      <c r="D23" s="231">
        <v>0</v>
      </c>
      <c r="E23" s="229"/>
      <c r="F23" s="5"/>
      <c r="G23" s="6"/>
      <c r="H23" s="230"/>
      <c r="I23" s="231"/>
      <c r="K23" s="294">
        <v>1122</v>
      </c>
      <c r="L23" s="295" t="s">
        <v>50</v>
      </c>
      <c r="M23" s="296">
        <v>0</v>
      </c>
      <c r="N23" s="296">
        <v>0</v>
      </c>
      <c r="O23" s="296">
        <v>0</v>
      </c>
      <c r="P23" s="297">
        <f t="shared" si="0"/>
        <v>0</v>
      </c>
      <c r="Q23" s="296">
        <f t="shared" si="1"/>
        <v>0</v>
      </c>
    </row>
    <row r="24" spans="1:17" ht="15">
      <c r="A24" s="5" t="s">
        <v>67</v>
      </c>
      <c r="B24" s="6" t="s">
        <v>68</v>
      </c>
      <c r="C24" s="230">
        <v>0</v>
      </c>
      <c r="D24" s="231">
        <v>0</v>
      </c>
      <c r="E24" s="229"/>
      <c r="F24" s="3" t="s">
        <v>69</v>
      </c>
      <c r="G24" s="4" t="s">
        <v>70</v>
      </c>
      <c r="H24" s="232">
        <f>SUM(H25:H27)</f>
        <v>0</v>
      </c>
      <c r="I24" s="233">
        <f>SUM(I25:I27)</f>
        <v>0</v>
      </c>
      <c r="K24" s="294">
        <v>1123</v>
      </c>
      <c r="L24" s="295" t="s">
        <v>54</v>
      </c>
      <c r="M24" s="296">
        <v>0</v>
      </c>
      <c r="N24" s="296">
        <v>0</v>
      </c>
      <c r="O24" s="296">
        <v>0</v>
      </c>
      <c r="P24" s="297">
        <f t="shared" si="0"/>
        <v>0</v>
      </c>
      <c r="Q24" s="296">
        <f t="shared" si="1"/>
        <v>0</v>
      </c>
    </row>
    <row r="25" spans="1:17" ht="15">
      <c r="A25" s="5"/>
      <c r="B25" s="6"/>
      <c r="C25" s="230"/>
      <c r="D25" s="231"/>
      <c r="E25" s="229"/>
      <c r="F25" s="5" t="s">
        <v>71</v>
      </c>
      <c r="G25" s="6" t="s">
        <v>72</v>
      </c>
      <c r="H25" s="230">
        <v>0</v>
      </c>
      <c r="I25" s="231">
        <v>0</v>
      </c>
      <c r="K25" s="294">
        <v>1124</v>
      </c>
      <c r="L25" s="295" t="s">
        <v>58</v>
      </c>
      <c r="M25" s="296">
        <v>0</v>
      </c>
      <c r="N25" s="296">
        <v>0</v>
      </c>
      <c r="O25" s="296">
        <v>0</v>
      </c>
      <c r="P25" s="297">
        <f t="shared" si="0"/>
        <v>0</v>
      </c>
      <c r="Q25" s="296">
        <f t="shared" si="1"/>
        <v>0</v>
      </c>
    </row>
    <row r="26" spans="1:17" ht="30">
      <c r="A26" s="3" t="s">
        <v>73</v>
      </c>
      <c r="B26" s="4" t="s">
        <v>74</v>
      </c>
      <c r="C26" s="232">
        <f>SUM(C27:C31)</f>
        <v>0</v>
      </c>
      <c r="D26" s="233">
        <f>SUM(D27:D31)</f>
        <v>0</v>
      </c>
      <c r="E26" s="229"/>
      <c r="F26" s="5" t="s">
        <v>75</v>
      </c>
      <c r="G26" s="6" t="s">
        <v>76</v>
      </c>
      <c r="H26" s="230">
        <v>0</v>
      </c>
      <c r="I26" s="231">
        <v>0</v>
      </c>
      <c r="K26" s="294">
        <v>1125</v>
      </c>
      <c r="L26" s="1450" t="s">
        <v>62</v>
      </c>
      <c r="M26" s="296">
        <v>0</v>
      </c>
      <c r="N26" s="296">
        <v>0</v>
      </c>
      <c r="O26" s="296">
        <v>0</v>
      </c>
      <c r="P26" s="297">
        <f t="shared" si="0"/>
        <v>0</v>
      </c>
      <c r="Q26" s="296">
        <f t="shared" si="1"/>
        <v>0</v>
      </c>
    </row>
    <row r="27" spans="1:17" ht="15">
      <c r="A27" s="5" t="s">
        <v>77</v>
      </c>
      <c r="B27" s="6" t="s">
        <v>78</v>
      </c>
      <c r="C27" s="230">
        <v>0</v>
      </c>
      <c r="D27" s="231">
        <v>0</v>
      </c>
      <c r="E27" s="229"/>
      <c r="F27" s="5" t="s">
        <v>79</v>
      </c>
      <c r="G27" s="6" t="s">
        <v>80</v>
      </c>
      <c r="H27" s="230">
        <v>0</v>
      </c>
      <c r="I27" s="231">
        <v>0</v>
      </c>
      <c r="K27" s="294">
        <v>1126</v>
      </c>
      <c r="L27" s="295" t="s">
        <v>66</v>
      </c>
      <c r="M27" s="296">
        <v>0</v>
      </c>
      <c r="N27" s="296">
        <v>0</v>
      </c>
      <c r="O27" s="296">
        <v>0</v>
      </c>
      <c r="P27" s="297">
        <f t="shared" si="0"/>
        <v>0</v>
      </c>
      <c r="Q27" s="296">
        <f t="shared" si="1"/>
        <v>0</v>
      </c>
    </row>
    <row r="28" spans="1:17" ht="30">
      <c r="A28" s="5" t="s">
        <v>81</v>
      </c>
      <c r="B28" s="6" t="s">
        <v>82</v>
      </c>
      <c r="C28" s="230">
        <v>0</v>
      </c>
      <c r="D28" s="231">
        <v>0</v>
      </c>
      <c r="E28" s="229"/>
      <c r="F28" s="5"/>
      <c r="G28" s="6"/>
      <c r="H28" s="230"/>
      <c r="I28" s="231"/>
      <c r="K28" s="294">
        <v>1129</v>
      </c>
      <c r="L28" s="1450" t="s">
        <v>68</v>
      </c>
      <c r="M28" s="296">
        <v>0</v>
      </c>
      <c r="N28" s="296">
        <v>0</v>
      </c>
      <c r="O28" s="296">
        <v>0</v>
      </c>
      <c r="P28" s="297">
        <f t="shared" si="0"/>
        <v>0</v>
      </c>
      <c r="Q28" s="296">
        <f t="shared" si="1"/>
        <v>0</v>
      </c>
    </row>
    <row r="29" spans="1:17" ht="15">
      <c r="A29" s="5" t="s">
        <v>83</v>
      </c>
      <c r="B29" s="6" t="s">
        <v>84</v>
      </c>
      <c r="C29" s="230">
        <v>0</v>
      </c>
      <c r="D29" s="231">
        <v>0</v>
      </c>
      <c r="E29" s="229"/>
      <c r="F29" s="3" t="s">
        <v>85</v>
      </c>
      <c r="G29" s="4" t="s">
        <v>86</v>
      </c>
      <c r="H29" s="232">
        <f>SUM(H30:H31)</f>
        <v>0</v>
      </c>
      <c r="I29" s="233">
        <f>SUM(I30:I31)</f>
        <v>0</v>
      </c>
      <c r="K29" s="290">
        <v>1130</v>
      </c>
      <c r="L29" s="291" t="s">
        <v>74</v>
      </c>
      <c r="M29" s="292">
        <f>SUM(M30:M34)</f>
        <v>0</v>
      </c>
      <c r="N29" s="292">
        <f>SUM(N30:N34)</f>
        <v>0</v>
      </c>
      <c r="O29" s="292">
        <f>SUM(O30:O34)</f>
        <v>0</v>
      </c>
      <c r="P29" s="293">
        <f t="shared" si="0"/>
        <v>0</v>
      </c>
      <c r="Q29" s="292">
        <f t="shared" si="1"/>
        <v>0</v>
      </c>
    </row>
    <row r="30" spans="1:17" ht="30">
      <c r="A30" s="5" t="s">
        <v>87</v>
      </c>
      <c r="B30" s="6" t="s">
        <v>88</v>
      </c>
      <c r="C30" s="230">
        <v>0</v>
      </c>
      <c r="D30" s="231">
        <v>0</v>
      </c>
      <c r="E30" s="229"/>
      <c r="F30" s="5" t="s">
        <v>89</v>
      </c>
      <c r="G30" s="6" t="s">
        <v>90</v>
      </c>
      <c r="H30" s="230">
        <v>0</v>
      </c>
      <c r="I30" s="231">
        <v>0</v>
      </c>
      <c r="K30" s="294">
        <v>1131</v>
      </c>
      <c r="L30" s="1450" t="s">
        <v>78</v>
      </c>
      <c r="M30" s="296">
        <v>0</v>
      </c>
      <c r="N30" s="296">
        <v>0</v>
      </c>
      <c r="O30" s="296">
        <v>0</v>
      </c>
      <c r="P30" s="297">
        <f t="shared" si="0"/>
        <v>0</v>
      </c>
      <c r="Q30" s="296">
        <f t="shared" si="1"/>
        <v>0</v>
      </c>
    </row>
    <row r="31" spans="1:17" ht="30">
      <c r="A31" s="5" t="s">
        <v>91</v>
      </c>
      <c r="B31" s="6" t="s">
        <v>92</v>
      </c>
      <c r="C31" s="230">
        <v>0</v>
      </c>
      <c r="D31" s="231">
        <v>0</v>
      </c>
      <c r="E31" s="229"/>
      <c r="F31" s="5" t="s">
        <v>93</v>
      </c>
      <c r="G31" s="6" t="s">
        <v>94</v>
      </c>
      <c r="H31" s="230">
        <v>0</v>
      </c>
      <c r="I31" s="231">
        <v>0</v>
      </c>
      <c r="K31" s="294">
        <v>1132</v>
      </c>
      <c r="L31" s="1450" t="s">
        <v>82</v>
      </c>
      <c r="M31" s="296">
        <v>0</v>
      </c>
      <c r="N31" s="296">
        <v>0</v>
      </c>
      <c r="O31" s="296">
        <v>0</v>
      </c>
      <c r="P31" s="297">
        <f t="shared" si="0"/>
        <v>0</v>
      </c>
      <c r="Q31" s="296">
        <f t="shared" si="1"/>
        <v>0</v>
      </c>
    </row>
    <row r="32" spans="1:17" ht="30">
      <c r="A32" s="5"/>
      <c r="B32" s="6"/>
      <c r="C32" s="230"/>
      <c r="D32" s="231"/>
      <c r="E32" s="229"/>
      <c r="F32" s="5"/>
      <c r="G32" s="6"/>
      <c r="H32" s="230"/>
      <c r="I32" s="231"/>
      <c r="K32" s="294">
        <v>1133</v>
      </c>
      <c r="L32" s="1450" t="s">
        <v>84</v>
      </c>
      <c r="M32" s="296">
        <v>0</v>
      </c>
      <c r="N32" s="296">
        <v>0</v>
      </c>
      <c r="O32" s="296">
        <v>0</v>
      </c>
      <c r="P32" s="297">
        <f t="shared" si="0"/>
        <v>0</v>
      </c>
      <c r="Q32" s="296">
        <f t="shared" si="1"/>
        <v>0</v>
      </c>
    </row>
    <row r="33" spans="1:17" ht="30">
      <c r="A33" s="3" t="s">
        <v>95</v>
      </c>
      <c r="B33" s="4" t="s">
        <v>96</v>
      </c>
      <c r="C33" s="232">
        <f>SUM(C34:C38)</f>
        <v>0</v>
      </c>
      <c r="D33" s="233">
        <f>SUM(D34:D38)</f>
        <v>0</v>
      </c>
      <c r="E33" s="229"/>
      <c r="F33" s="3" t="s">
        <v>97</v>
      </c>
      <c r="G33" s="4" t="s">
        <v>98</v>
      </c>
      <c r="H33" s="232">
        <f>SUM(H34:H36)</f>
        <v>0</v>
      </c>
      <c r="I33" s="233">
        <f>SUM(I34:I36)</f>
        <v>0</v>
      </c>
      <c r="K33" s="294">
        <v>1134</v>
      </c>
      <c r="L33" s="1450" t="s">
        <v>88</v>
      </c>
      <c r="M33" s="296">
        <v>0</v>
      </c>
      <c r="N33" s="296">
        <v>0</v>
      </c>
      <c r="O33" s="296">
        <v>0</v>
      </c>
      <c r="P33" s="297">
        <f t="shared" si="0"/>
        <v>0</v>
      </c>
      <c r="Q33" s="296">
        <f t="shared" si="1"/>
        <v>0</v>
      </c>
    </row>
    <row r="34" spans="1:17" ht="30">
      <c r="A34" s="5" t="s">
        <v>99</v>
      </c>
      <c r="B34" s="6" t="s">
        <v>100</v>
      </c>
      <c r="C34" s="230">
        <v>0</v>
      </c>
      <c r="D34" s="231">
        <v>0</v>
      </c>
      <c r="E34" s="229"/>
      <c r="F34" s="5" t="s">
        <v>101</v>
      </c>
      <c r="G34" s="6" t="s">
        <v>102</v>
      </c>
      <c r="H34" s="230">
        <v>0</v>
      </c>
      <c r="I34" s="231">
        <v>0</v>
      </c>
      <c r="K34" s="294">
        <v>1139</v>
      </c>
      <c r="L34" s="1450" t="s">
        <v>92</v>
      </c>
      <c r="M34" s="296">
        <v>0</v>
      </c>
      <c r="N34" s="296">
        <v>0</v>
      </c>
      <c r="O34" s="296">
        <v>0</v>
      </c>
      <c r="P34" s="297">
        <f t="shared" si="0"/>
        <v>0</v>
      </c>
      <c r="Q34" s="296">
        <f t="shared" si="1"/>
        <v>0</v>
      </c>
    </row>
    <row r="35" spans="1:17" ht="15">
      <c r="A35" s="5" t="s">
        <v>103</v>
      </c>
      <c r="B35" s="6" t="s">
        <v>104</v>
      </c>
      <c r="C35" s="230">
        <v>0</v>
      </c>
      <c r="D35" s="231">
        <v>0</v>
      </c>
      <c r="E35" s="229"/>
      <c r="F35" s="5" t="s">
        <v>105</v>
      </c>
      <c r="G35" s="6" t="s">
        <v>106</v>
      </c>
      <c r="H35" s="230">
        <v>0</v>
      </c>
      <c r="I35" s="231">
        <v>0</v>
      </c>
      <c r="K35" s="290">
        <v>1140</v>
      </c>
      <c r="L35" s="291" t="s">
        <v>96</v>
      </c>
      <c r="M35" s="292">
        <f>SUM(M36:M40)</f>
        <v>0</v>
      </c>
      <c r="N35" s="292">
        <f>SUM(N36:N40)</f>
        <v>0</v>
      </c>
      <c r="O35" s="292">
        <f>SUM(O36:O40)</f>
        <v>0</v>
      </c>
      <c r="P35" s="293">
        <f t="shared" si="0"/>
        <v>0</v>
      </c>
      <c r="Q35" s="292">
        <f t="shared" si="1"/>
        <v>0</v>
      </c>
    </row>
    <row r="36" spans="1:17" ht="15">
      <c r="A36" s="5" t="s">
        <v>107</v>
      </c>
      <c r="B36" s="6" t="s">
        <v>108</v>
      </c>
      <c r="C36" s="230">
        <v>0</v>
      </c>
      <c r="D36" s="231">
        <v>0</v>
      </c>
      <c r="E36" s="229"/>
      <c r="F36" s="5" t="s">
        <v>109</v>
      </c>
      <c r="G36" s="6" t="s">
        <v>110</v>
      </c>
      <c r="H36" s="230">
        <v>0</v>
      </c>
      <c r="I36" s="231">
        <v>0</v>
      </c>
      <c r="K36" s="294">
        <v>1141</v>
      </c>
      <c r="L36" s="295" t="s">
        <v>100</v>
      </c>
      <c r="M36" s="296">
        <v>0</v>
      </c>
      <c r="N36" s="296">
        <v>0</v>
      </c>
      <c r="O36" s="296">
        <v>0</v>
      </c>
      <c r="P36" s="297">
        <f t="shared" si="0"/>
        <v>0</v>
      </c>
      <c r="Q36" s="296">
        <f t="shared" si="1"/>
        <v>0</v>
      </c>
    </row>
    <row r="37" spans="1:17" ht="15">
      <c r="A37" s="5" t="s">
        <v>111</v>
      </c>
      <c r="B37" s="6" t="s">
        <v>112</v>
      </c>
      <c r="C37" s="230">
        <v>0</v>
      </c>
      <c r="D37" s="231">
        <v>0</v>
      </c>
      <c r="E37" s="229"/>
      <c r="F37" s="5"/>
      <c r="G37" s="6"/>
      <c r="H37" s="230"/>
      <c r="I37" s="231"/>
      <c r="K37" s="294">
        <v>1142</v>
      </c>
      <c r="L37" s="295" t="s">
        <v>104</v>
      </c>
      <c r="M37" s="296">
        <v>0</v>
      </c>
      <c r="N37" s="296">
        <v>0</v>
      </c>
      <c r="O37" s="296">
        <v>0</v>
      </c>
      <c r="P37" s="297">
        <f t="shared" si="0"/>
        <v>0</v>
      </c>
      <c r="Q37" s="296">
        <f t="shared" si="1"/>
        <v>0</v>
      </c>
    </row>
    <row r="38" spans="1:17" ht="30">
      <c r="A38" s="5" t="s">
        <v>113</v>
      </c>
      <c r="B38" s="6" t="s">
        <v>114</v>
      </c>
      <c r="C38" s="230">
        <v>0</v>
      </c>
      <c r="D38" s="231">
        <v>0</v>
      </c>
      <c r="E38" s="229"/>
      <c r="F38" s="3" t="s">
        <v>115</v>
      </c>
      <c r="G38" s="4" t="s">
        <v>116</v>
      </c>
      <c r="H38" s="232">
        <f>SUM(H39:H44)</f>
        <v>0</v>
      </c>
      <c r="I38" s="233">
        <f>SUM(I39:I44)</f>
        <v>0</v>
      </c>
      <c r="K38" s="294">
        <v>1143</v>
      </c>
      <c r="L38" s="1450" t="s">
        <v>108</v>
      </c>
      <c r="M38" s="296">
        <v>0</v>
      </c>
      <c r="N38" s="296">
        <v>0</v>
      </c>
      <c r="O38" s="296">
        <v>0</v>
      </c>
      <c r="P38" s="297">
        <f t="shared" si="0"/>
        <v>0</v>
      </c>
      <c r="Q38" s="296">
        <f t="shared" si="1"/>
        <v>0</v>
      </c>
    </row>
    <row r="39" spans="1:17" ht="30">
      <c r="A39" s="5"/>
      <c r="B39" s="6"/>
      <c r="C39" s="230"/>
      <c r="D39" s="231"/>
      <c r="E39" s="229"/>
      <c r="F39" s="5" t="s">
        <v>117</v>
      </c>
      <c r="G39" s="6" t="s">
        <v>118</v>
      </c>
      <c r="H39" s="230">
        <v>0</v>
      </c>
      <c r="I39" s="231">
        <v>0</v>
      </c>
      <c r="K39" s="294">
        <v>1144</v>
      </c>
      <c r="L39" s="1450" t="s">
        <v>112</v>
      </c>
      <c r="M39" s="296">
        <v>0</v>
      </c>
      <c r="N39" s="296">
        <v>0</v>
      </c>
      <c r="O39" s="296">
        <v>0</v>
      </c>
      <c r="P39" s="297">
        <f t="shared" si="0"/>
        <v>0</v>
      </c>
      <c r="Q39" s="296">
        <f t="shared" si="1"/>
        <v>0</v>
      </c>
    </row>
    <row r="40" spans="1:17" ht="15">
      <c r="A40" s="3" t="s">
        <v>119</v>
      </c>
      <c r="B40" s="4" t="s">
        <v>120</v>
      </c>
      <c r="C40" s="232">
        <f>C41</f>
        <v>0</v>
      </c>
      <c r="D40" s="233">
        <f>D41</f>
        <v>0</v>
      </c>
      <c r="E40" s="229"/>
      <c r="F40" s="5" t="s">
        <v>121</v>
      </c>
      <c r="G40" s="6" t="s">
        <v>122</v>
      </c>
      <c r="H40" s="230">
        <v>0</v>
      </c>
      <c r="I40" s="231">
        <v>0</v>
      </c>
      <c r="K40" s="294">
        <v>1145</v>
      </c>
      <c r="L40" s="295" t="s">
        <v>114</v>
      </c>
      <c r="M40" s="296">
        <v>0</v>
      </c>
      <c r="N40" s="296">
        <v>0</v>
      </c>
      <c r="O40" s="296">
        <v>0</v>
      </c>
      <c r="P40" s="297">
        <f t="shared" si="0"/>
        <v>0</v>
      </c>
      <c r="Q40" s="296">
        <f t="shared" si="1"/>
        <v>0</v>
      </c>
    </row>
    <row r="41" spans="1:17" ht="15">
      <c r="A41" s="5" t="s">
        <v>123</v>
      </c>
      <c r="B41" s="6" t="s">
        <v>124</v>
      </c>
      <c r="C41" s="230">
        <v>0</v>
      </c>
      <c r="D41" s="231">
        <v>0</v>
      </c>
      <c r="E41" s="229"/>
      <c r="F41" s="5" t="s">
        <v>125</v>
      </c>
      <c r="G41" s="6" t="s">
        <v>126</v>
      </c>
      <c r="H41" s="230">
        <v>0</v>
      </c>
      <c r="I41" s="231">
        <v>0</v>
      </c>
      <c r="K41" s="290">
        <v>1150</v>
      </c>
      <c r="L41" s="291" t="s">
        <v>120</v>
      </c>
      <c r="M41" s="292">
        <f>SUM(M42)</f>
        <v>0</v>
      </c>
      <c r="N41" s="292">
        <f>SUM(N42)</f>
        <v>0</v>
      </c>
      <c r="O41" s="292">
        <f>SUM(O42)</f>
        <v>0</v>
      </c>
      <c r="P41" s="293">
        <f t="shared" si="0"/>
        <v>0</v>
      </c>
      <c r="Q41" s="292">
        <f t="shared" si="1"/>
        <v>0</v>
      </c>
    </row>
    <row r="42" spans="1:17" ht="15">
      <c r="A42" s="5"/>
      <c r="B42" s="6"/>
      <c r="C42" s="230"/>
      <c r="D42" s="231"/>
      <c r="E42" s="229"/>
      <c r="F42" s="5" t="s">
        <v>127</v>
      </c>
      <c r="G42" s="6" t="s">
        <v>128</v>
      </c>
      <c r="H42" s="230">
        <v>0</v>
      </c>
      <c r="I42" s="231">
        <v>0</v>
      </c>
      <c r="K42" s="294">
        <v>1151</v>
      </c>
      <c r="L42" s="1450" t="s">
        <v>124</v>
      </c>
      <c r="M42" s="296">
        <v>0</v>
      </c>
      <c r="N42" s="296">
        <v>0</v>
      </c>
      <c r="O42" s="296">
        <v>0</v>
      </c>
      <c r="P42" s="297">
        <f t="shared" si="0"/>
        <v>0</v>
      </c>
      <c r="Q42" s="296">
        <f t="shared" si="1"/>
        <v>0</v>
      </c>
    </row>
    <row r="43" spans="1:17" ht="30">
      <c r="A43" s="3" t="s">
        <v>129</v>
      </c>
      <c r="B43" s="4" t="s">
        <v>130</v>
      </c>
      <c r="C43" s="232">
        <f>SUM(C44:C45)</f>
        <v>0</v>
      </c>
      <c r="D43" s="233">
        <f>SUM(D44:D45)</f>
        <v>0</v>
      </c>
      <c r="E43" s="229"/>
      <c r="F43" s="5" t="s">
        <v>131</v>
      </c>
      <c r="G43" s="6" t="s">
        <v>132</v>
      </c>
      <c r="H43" s="230">
        <v>0</v>
      </c>
      <c r="I43" s="231">
        <v>0</v>
      </c>
      <c r="K43" s="290">
        <v>1160</v>
      </c>
      <c r="L43" s="1451" t="s">
        <v>130</v>
      </c>
      <c r="M43" s="292">
        <f>SUM(M44:M45)</f>
        <v>0</v>
      </c>
      <c r="N43" s="292">
        <f>SUM(N44:N45)</f>
        <v>0</v>
      </c>
      <c r="O43" s="292">
        <f>SUM(O44:O45)</f>
        <v>0</v>
      </c>
      <c r="P43" s="293">
        <f t="shared" si="0"/>
        <v>0</v>
      </c>
      <c r="Q43" s="292">
        <f t="shared" si="1"/>
        <v>0</v>
      </c>
    </row>
    <row r="44" spans="1:17" ht="30">
      <c r="A44" s="5" t="s">
        <v>133</v>
      </c>
      <c r="B44" s="6" t="s">
        <v>134</v>
      </c>
      <c r="C44" s="230">
        <v>0</v>
      </c>
      <c r="D44" s="231">
        <v>0</v>
      </c>
      <c r="E44" s="229"/>
      <c r="F44" s="5" t="s">
        <v>135</v>
      </c>
      <c r="G44" s="6" t="s">
        <v>136</v>
      </c>
      <c r="H44" s="230">
        <v>0</v>
      </c>
      <c r="I44" s="231">
        <v>0</v>
      </c>
      <c r="K44" s="294">
        <v>1161</v>
      </c>
      <c r="L44" s="1450" t="s">
        <v>134</v>
      </c>
      <c r="M44" s="296">
        <v>0</v>
      </c>
      <c r="N44" s="296">
        <v>0</v>
      </c>
      <c r="O44" s="296">
        <v>0</v>
      </c>
      <c r="P44" s="297">
        <f t="shared" si="0"/>
        <v>0</v>
      </c>
      <c r="Q44" s="296">
        <f t="shared" si="1"/>
        <v>0</v>
      </c>
    </row>
    <row r="45" spans="1:17" ht="15">
      <c r="A45" s="5" t="s">
        <v>137</v>
      </c>
      <c r="B45" s="6" t="s">
        <v>138</v>
      </c>
      <c r="C45" s="230">
        <v>0</v>
      </c>
      <c r="D45" s="231">
        <v>0</v>
      </c>
      <c r="E45" s="229"/>
      <c r="F45" s="5"/>
      <c r="G45" s="6"/>
      <c r="H45" s="230"/>
      <c r="I45" s="231"/>
      <c r="K45" s="294">
        <v>1162</v>
      </c>
      <c r="L45" s="1450" t="s">
        <v>138</v>
      </c>
      <c r="M45" s="296">
        <v>0</v>
      </c>
      <c r="N45" s="296">
        <v>0</v>
      </c>
      <c r="O45" s="296">
        <v>0</v>
      </c>
      <c r="P45" s="297">
        <f t="shared" si="0"/>
        <v>0</v>
      </c>
      <c r="Q45" s="296">
        <f t="shared" si="1"/>
        <v>0</v>
      </c>
    </row>
    <row r="46" spans="1:17" ht="15">
      <c r="A46" s="5"/>
      <c r="B46" s="6"/>
      <c r="C46" s="230"/>
      <c r="D46" s="231"/>
      <c r="E46" s="229"/>
      <c r="F46" s="3" t="s">
        <v>139</v>
      </c>
      <c r="G46" s="4" t="s">
        <v>140</v>
      </c>
      <c r="H46" s="232">
        <f>SUM(H47:H49)</f>
        <v>0</v>
      </c>
      <c r="I46" s="233">
        <f>SUM(I47:I49)</f>
        <v>0</v>
      </c>
      <c r="K46" s="290">
        <v>1190</v>
      </c>
      <c r="L46" s="1451" t="s">
        <v>142</v>
      </c>
      <c r="M46" s="292">
        <f>SUM(M47:M50)</f>
        <v>0</v>
      </c>
      <c r="N46" s="292">
        <f>SUM(N47:N50)</f>
        <v>0</v>
      </c>
      <c r="O46" s="292">
        <f>SUM(O47:O50)</f>
        <v>0</v>
      </c>
      <c r="P46" s="292">
        <f>SUM(P47:P50)</f>
        <v>0</v>
      </c>
      <c r="Q46" s="292">
        <f>SUM(Q47:Q50)</f>
        <v>0</v>
      </c>
    </row>
    <row r="47" spans="1:17" ht="15">
      <c r="A47" s="3" t="s">
        <v>141</v>
      </c>
      <c r="B47" s="4" t="s">
        <v>142</v>
      </c>
      <c r="C47" s="232">
        <f>SUM(C48:C51)</f>
        <v>0</v>
      </c>
      <c r="D47" s="233">
        <f>SUM(D48:D51)</f>
        <v>0</v>
      </c>
      <c r="E47" s="229"/>
      <c r="F47" s="5" t="s">
        <v>143</v>
      </c>
      <c r="G47" s="6" t="s">
        <v>144</v>
      </c>
      <c r="H47" s="230">
        <v>0</v>
      </c>
      <c r="I47" s="231">
        <v>0</v>
      </c>
      <c r="K47" s="294">
        <v>1191</v>
      </c>
      <c r="L47" s="1450" t="s">
        <v>146</v>
      </c>
      <c r="M47" s="296">
        <v>0</v>
      </c>
      <c r="N47" s="296">
        <v>0</v>
      </c>
      <c r="O47" s="296">
        <v>0</v>
      </c>
      <c r="P47" s="297">
        <f t="shared" si="0"/>
        <v>0</v>
      </c>
      <c r="Q47" s="296">
        <f t="shared" si="1"/>
        <v>0</v>
      </c>
    </row>
    <row r="48" spans="1:17" ht="15">
      <c r="A48" s="5" t="s">
        <v>145</v>
      </c>
      <c r="B48" s="6" t="s">
        <v>146</v>
      </c>
      <c r="C48" s="230">
        <v>0</v>
      </c>
      <c r="D48" s="231">
        <v>0</v>
      </c>
      <c r="E48" s="229"/>
      <c r="F48" s="5" t="s">
        <v>147</v>
      </c>
      <c r="G48" s="6" t="s">
        <v>148</v>
      </c>
      <c r="H48" s="230">
        <v>0</v>
      </c>
      <c r="I48" s="231">
        <v>0</v>
      </c>
      <c r="K48" s="294">
        <v>1192</v>
      </c>
      <c r="L48" s="1450" t="s">
        <v>150</v>
      </c>
      <c r="M48" s="296">
        <v>0</v>
      </c>
      <c r="N48" s="296">
        <v>0</v>
      </c>
      <c r="O48" s="296">
        <v>0</v>
      </c>
      <c r="P48" s="297">
        <f t="shared" si="0"/>
        <v>0</v>
      </c>
      <c r="Q48" s="296">
        <f t="shared" si="1"/>
        <v>0</v>
      </c>
    </row>
    <row r="49" spans="1:17" ht="30">
      <c r="A49" s="5" t="s">
        <v>149</v>
      </c>
      <c r="B49" s="6" t="s">
        <v>150</v>
      </c>
      <c r="C49" s="230">
        <v>0</v>
      </c>
      <c r="D49" s="231">
        <v>0</v>
      </c>
      <c r="E49" s="229"/>
      <c r="F49" s="5" t="s">
        <v>151</v>
      </c>
      <c r="G49" s="6" t="s">
        <v>152</v>
      </c>
      <c r="H49" s="230">
        <v>0</v>
      </c>
      <c r="I49" s="231">
        <v>0</v>
      </c>
      <c r="K49" s="294">
        <v>1193</v>
      </c>
      <c r="L49" s="1450" t="s">
        <v>154</v>
      </c>
      <c r="M49" s="296">
        <v>0</v>
      </c>
      <c r="N49" s="296">
        <v>0</v>
      </c>
      <c r="O49" s="296">
        <v>0</v>
      </c>
      <c r="P49" s="297">
        <f t="shared" si="0"/>
        <v>0</v>
      </c>
      <c r="Q49" s="296">
        <f t="shared" si="1"/>
        <v>0</v>
      </c>
    </row>
    <row r="50" spans="1:17" ht="15">
      <c r="A50" s="5" t="s">
        <v>153</v>
      </c>
      <c r="B50" s="6" t="s">
        <v>154</v>
      </c>
      <c r="C50" s="230">
        <v>0</v>
      </c>
      <c r="D50" s="231">
        <v>0</v>
      </c>
      <c r="E50" s="229"/>
      <c r="F50" s="5"/>
      <c r="G50" s="6"/>
      <c r="H50" s="230"/>
      <c r="I50" s="231"/>
      <c r="K50" s="298">
        <v>1194</v>
      </c>
      <c r="L50" s="1452" t="s">
        <v>870</v>
      </c>
      <c r="M50" s="299">
        <v>0</v>
      </c>
      <c r="N50" s="296">
        <v>0</v>
      </c>
      <c r="O50" s="296">
        <v>0</v>
      </c>
      <c r="P50" s="297">
        <f t="shared" si="0"/>
        <v>0</v>
      </c>
      <c r="Q50" s="296">
        <f t="shared" si="1"/>
        <v>0</v>
      </c>
    </row>
    <row r="51" spans="1:17" ht="15">
      <c r="A51" s="5">
        <v>1194</v>
      </c>
      <c r="B51" s="234" t="s">
        <v>155</v>
      </c>
      <c r="C51" s="230">
        <v>0</v>
      </c>
      <c r="D51" s="230">
        <v>0</v>
      </c>
      <c r="E51" s="229"/>
      <c r="F51" s="3" t="s">
        <v>156</v>
      </c>
      <c r="G51" s="4" t="s">
        <v>157</v>
      </c>
      <c r="H51" s="232">
        <f>SUM(H52:H54)</f>
        <v>0</v>
      </c>
      <c r="I51" s="233">
        <f>SUM(I52:I54)</f>
        <v>0</v>
      </c>
      <c r="K51" s="290">
        <v>1200</v>
      </c>
      <c r="L51" s="1451" t="s">
        <v>163</v>
      </c>
      <c r="M51" s="292">
        <f>M52+M57+M63+M71+M80+M86+M92+M99+M105</f>
        <v>0</v>
      </c>
      <c r="N51" s="292">
        <f>N52+N57+N63+N71+N80+N86+N92+N99+N105</f>
        <v>0</v>
      </c>
      <c r="O51" s="292">
        <f>O52+O57+O63+O71+O80+O86+O92+O99+O105</f>
        <v>0</v>
      </c>
      <c r="P51" s="293">
        <f t="shared" si="0"/>
        <v>0</v>
      </c>
      <c r="Q51" s="292">
        <f t="shared" si="1"/>
        <v>0</v>
      </c>
    </row>
    <row r="52" spans="1:17" ht="15">
      <c r="A52" s="5"/>
      <c r="B52" s="7" t="s">
        <v>158</v>
      </c>
      <c r="C52" s="235">
        <f>C8+C17+C26+C33+C40+C43+C47</f>
        <v>0</v>
      </c>
      <c r="D52" s="236">
        <f>D8+D17+D26+D33+D40+D43+D47</f>
        <v>0</v>
      </c>
      <c r="E52" s="237"/>
      <c r="F52" s="5" t="s">
        <v>159</v>
      </c>
      <c r="G52" s="6" t="s">
        <v>160</v>
      </c>
      <c r="H52" s="230">
        <v>0</v>
      </c>
      <c r="I52" s="231">
        <v>0</v>
      </c>
      <c r="K52" s="290">
        <v>1210</v>
      </c>
      <c r="L52" s="1451" t="s">
        <v>167</v>
      </c>
      <c r="M52" s="292">
        <f>SUM(M53:M56)</f>
        <v>0</v>
      </c>
      <c r="N52" s="292">
        <f>SUM(N53:N56)</f>
        <v>0</v>
      </c>
      <c r="O52" s="292">
        <f>SUM(O53:O56)</f>
        <v>0</v>
      </c>
      <c r="P52" s="293">
        <f t="shared" si="0"/>
        <v>0</v>
      </c>
      <c r="Q52" s="292">
        <f t="shared" si="1"/>
        <v>0</v>
      </c>
    </row>
    <row r="53" spans="1:17" ht="15">
      <c r="A53" s="5"/>
      <c r="B53" s="6"/>
      <c r="C53" s="230"/>
      <c r="D53" s="231"/>
      <c r="E53" s="237"/>
      <c r="F53" s="5" t="s">
        <v>161</v>
      </c>
      <c r="G53" s="6" t="s">
        <v>162</v>
      </c>
      <c r="H53" s="230">
        <v>0</v>
      </c>
      <c r="I53" s="231">
        <v>0</v>
      </c>
      <c r="K53" s="294">
        <v>1211</v>
      </c>
      <c r="L53" s="1450" t="s">
        <v>169</v>
      </c>
      <c r="M53" s="296">
        <v>0</v>
      </c>
      <c r="N53" s="296">
        <v>0</v>
      </c>
      <c r="O53" s="296">
        <v>0</v>
      </c>
      <c r="P53" s="297">
        <f t="shared" si="0"/>
        <v>0</v>
      </c>
      <c r="Q53" s="296">
        <f t="shared" si="1"/>
        <v>0</v>
      </c>
    </row>
    <row r="54" spans="1:17" ht="15">
      <c r="A54" s="3"/>
      <c r="B54" s="4" t="s">
        <v>163</v>
      </c>
      <c r="C54" s="227"/>
      <c r="D54" s="228"/>
      <c r="E54" s="229"/>
      <c r="F54" s="5" t="s">
        <v>164</v>
      </c>
      <c r="G54" s="6" t="s">
        <v>165</v>
      </c>
      <c r="H54" s="230">
        <v>0</v>
      </c>
      <c r="I54" s="231">
        <v>0</v>
      </c>
      <c r="K54" s="294">
        <v>1212</v>
      </c>
      <c r="L54" s="1450" t="s">
        <v>172</v>
      </c>
      <c r="M54" s="296">
        <v>0</v>
      </c>
      <c r="N54" s="296">
        <v>0</v>
      </c>
      <c r="O54" s="296">
        <v>0</v>
      </c>
      <c r="P54" s="297">
        <f t="shared" si="0"/>
        <v>0</v>
      </c>
      <c r="Q54" s="296">
        <f t="shared" si="1"/>
        <v>0</v>
      </c>
    </row>
    <row r="55" spans="1:17" ht="15">
      <c r="A55" s="3" t="s">
        <v>166</v>
      </c>
      <c r="B55" s="4" t="s">
        <v>167</v>
      </c>
      <c r="C55" s="232">
        <f>SUM(C56:C59)</f>
        <v>0</v>
      </c>
      <c r="D55" s="233">
        <f>SUM(D56:D59)</f>
        <v>0</v>
      </c>
      <c r="E55" s="229"/>
      <c r="F55" s="5"/>
      <c r="G55" s="6"/>
      <c r="H55" s="230"/>
      <c r="I55" s="231"/>
      <c r="K55" s="294">
        <v>1213</v>
      </c>
      <c r="L55" s="1450" t="s">
        <v>174</v>
      </c>
      <c r="M55" s="296">
        <v>0</v>
      </c>
      <c r="N55" s="296">
        <v>0</v>
      </c>
      <c r="O55" s="296">
        <v>0</v>
      </c>
      <c r="P55" s="297">
        <f t="shared" si="0"/>
        <v>0</v>
      </c>
      <c r="Q55" s="296">
        <f t="shared" si="1"/>
        <v>0</v>
      </c>
    </row>
    <row r="56" spans="1:17" ht="15">
      <c r="A56" s="5" t="s">
        <v>168</v>
      </c>
      <c r="B56" s="6" t="s">
        <v>169</v>
      </c>
      <c r="C56" s="230">
        <v>0</v>
      </c>
      <c r="D56" s="231">
        <v>0</v>
      </c>
      <c r="E56" s="229"/>
      <c r="F56" s="5"/>
      <c r="G56" s="7" t="s">
        <v>170</v>
      </c>
      <c r="H56" s="235">
        <f>H8+H19+H24+H29+H33+H38+H46+H51</f>
        <v>0</v>
      </c>
      <c r="I56" s="236">
        <f>I8+I19+I24+I29+I33+I38+I46+I51</f>
        <v>0</v>
      </c>
      <c r="K56" s="294">
        <v>1214</v>
      </c>
      <c r="L56" s="1450" t="s">
        <v>177</v>
      </c>
      <c r="M56" s="296">
        <v>0</v>
      </c>
      <c r="N56" s="296">
        <v>0</v>
      </c>
      <c r="O56" s="296">
        <v>0</v>
      </c>
      <c r="P56" s="297">
        <f t="shared" si="0"/>
        <v>0</v>
      </c>
      <c r="Q56" s="296">
        <f t="shared" si="1"/>
        <v>0</v>
      </c>
    </row>
    <row r="57" spans="1:17" ht="30">
      <c r="A57" s="5" t="s">
        <v>171</v>
      </c>
      <c r="B57" s="6" t="s">
        <v>172</v>
      </c>
      <c r="C57" s="230">
        <v>0</v>
      </c>
      <c r="D57" s="231">
        <v>0</v>
      </c>
      <c r="E57" s="229"/>
      <c r="F57" s="5"/>
      <c r="G57" s="6"/>
      <c r="H57" s="230"/>
      <c r="I57" s="231"/>
      <c r="K57" s="290">
        <v>1220</v>
      </c>
      <c r="L57" s="1451" t="s">
        <v>183</v>
      </c>
      <c r="M57" s="292">
        <f>SUM(M58:M62)</f>
        <v>0</v>
      </c>
      <c r="N57" s="292">
        <f>SUM(N58:N62)</f>
        <v>0</v>
      </c>
      <c r="O57" s="292">
        <f>SUM(O58:O62)</f>
        <v>0</v>
      </c>
      <c r="P57" s="293">
        <f t="shared" si="0"/>
        <v>0</v>
      </c>
      <c r="Q57" s="292">
        <f t="shared" si="1"/>
        <v>0</v>
      </c>
    </row>
    <row r="58" spans="1:17" ht="15">
      <c r="A58" s="5" t="s">
        <v>173</v>
      </c>
      <c r="B58" s="6" t="s">
        <v>174</v>
      </c>
      <c r="C58" s="230">
        <v>0</v>
      </c>
      <c r="D58" s="231">
        <v>0</v>
      </c>
      <c r="E58" s="229"/>
      <c r="F58" s="3"/>
      <c r="G58" s="4" t="s">
        <v>175</v>
      </c>
      <c r="H58" s="227"/>
      <c r="I58" s="228"/>
      <c r="K58" s="294">
        <v>1221</v>
      </c>
      <c r="L58" s="1450" t="s">
        <v>187</v>
      </c>
      <c r="M58" s="296">
        <v>0</v>
      </c>
      <c r="N58" s="296">
        <v>0</v>
      </c>
      <c r="O58" s="296">
        <v>0</v>
      </c>
      <c r="P58" s="297">
        <f t="shared" si="0"/>
        <v>0</v>
      </c>
      <c r="Q58" s="296">
        <f t="shared" si="1"/>
        <v>0</v>
      </c>
    </row>
    <row r="59" spans="1:17" ht="15">
      <c r="A59" s="5" t="s">
        <v>176</v>
      </c>
      <c r="B59" s="6" t="s">
        <v>177</v>
      </c>
      <c r="C59" s="230">
        <v>0</v>
      </c>
      <c r="D59" s="231">
        <v>0</v>
      </c>
      <c r="E59" s="229"/>
      <c r="F59" s="3" t="s">
        <v>178</v>
      </c>
      <c r="G59" s="4" t="s">
        <v>179</v>
      </c>
      <c r="H59" s="232">
        <f>SUM(H60:H61)</f>
        <v>0</v>
      </c>
      <c r="I59" s="233">
        <f>SUM(I60:I61)</f>
        <v>0</v>
      </c>
      <c r="K59" s="294">
        <v>1222</v>
      </c>
      <c r="L59" s="1450" t="s">
        <v>189</v>
      </c>
      <c r="M59" s="296">
        <v>0</v>
      </c>
      <c r="N59" s="296">
        <v>0</v>
      </c>
      <c r="O59" s="296">
        <v>0</v>
      </c>
      <c r="P59" s="297">
        <f t="shared" si="0"/>
        <v>0</v>
      </c>
      <c r="Q59" s="296">
        <f t="shared" si="1"/>
        <v>0</v>
      </c>
    </row>
    <row r="60" spans="1:17" ht="15">
      <c r="A60" s="5"/>
      <c r="B60" s="6"/>
      <c r="C60" s="230"/>
      <c r="D60" s="231"/>
      <c r="E60" s="229"/>
      <c r="F60" s="5" t="s">
        <v>180</v>
      </c>
      <c r="G60" s="6" t="s">
        <v>181</v>
      </c>
      <c r="H60" s="230">
        <v>0</v>
      </c>
      <c r="I60" s="231">
        <v>0</v>
      </c>
      <c r="K60" s="294">
        <v>1223</v>
      </c>
      <c r="L60" s="1450" t="s">
        <v>193</v>
      </c>
      <c r="M60" s="296">
        <v>0</v>
      </c>
      <c r="N60" s="296">
        <v>0</v>
      </c>
      <c r="O60" s="296">
        <v>0</v>
      </c>
      <c r="P60" s="297">
        <f t="shared" si="0"/>
        <v>0</v>
      </c>
      <c r="Q60" s="296">
        <f t="shared" si="1"/>
        <v>0</v>
      </c>
    </row>
    <row r="61" spans="1:17" ht="15">
      <c r="A61" s="3" t="s">
        <v>182</v>
      </c>
      <c r="B61" s="4" t="s">
        <v>183</v>
      </c>
      <c r="C61" s="232">
        <f>SUM(C62:C66)</f>
        <v>0</v>
      </c>
      <c r="D61" s="233">
        <f>SUM(D62:D66)</f>
        <v>0</v>
      </c>
      <c r="E61" s="229"/>
      <c r="F61" s="5" t="s">
        <v>184</v>
      </c>
      <c r="G61" s="6" t="s">
        <v>185</v>
      </c>
      <c r="H61" s="230">
        <v>0</v>
      </c>
      <c r="I61" s="231">
        <v>0</v>
      </c>
      <c r="K61" s="294">
        <v>1224</v>
      </c>
      <c r="L61" s="1450" t="s">
        <v>197</v>
      </c>
      <c r="M61" s="296">
        <v>0</v>
      </c>
      <c r="N61" s="296">
        <v>0</v>
      </c>
      <c r="O61" s="296">
        <v>0</v>
      </c>
      <c r="P61" s="297">
        <f t="shared" si="0"/>
        <v>0</v>
      </c>
      <c r="Q61" s="296">
        <f t="shared" si="1"/>
        <v>0</v>
      </c>
    </row>
    <row r="62" spans="1:17" ht="30">
      <c r="A62" s="5" t="s">
        <v>186</v>
      </c>
      <c r="B62" s="6" t="s">
        <v>187</v>
      </c>
      <c r="C62" s="230">
        <v>0</v>
      </c>
      <c r="D62" s="231">
        <v>0</v>
      </c>
      <c r="E62" s="229"/>
      <c r="F62" s="5"/>
      <c r="G62" s="6"/>
      <c r="H62" s="230"/>
      <c r="I62" s="231"/>
      <c r="K62" s="294">
        <v>1229</v>
      </c>
      <c r="L62" s="1450" t="s">
        <v>201</v>
      </c>
      <c r="M62" s="296">
        <v>0</v>
      </c>
      <c r="N62" s="296">
        <v>0</v>
      </c>
      <c r="O62" s="296">
        <v>0</v>
      </c>
      <c r="P62" s="297">
        <f t="shared" si="0"/>
        <v>0</v>
      </c>
      <c r="Q62" s="296">
        <f t="shared" si="1"/>
        <v>0</v>
      </c>
    </row>
    <row r="63" spans="1:17" ht="30">
      <c r="A63" s="5" t="s">
        <v>188</v>
      </c>
      <c r="B63" s="6" t="s">
        <v>189</v>
      </c>
      <c r="C63" s="230">
        <v>0</v>
      </c>
      <c r="D63" s="231">
        <v>0</v>
      </c>
      <c r="E63" s="229"/>
      <c r="F63" s="3" t="s">
        <v>190</v>
      </c>
      <c r="G63" s="4" t="s">
        <v>191</v>
      </c>
      <c r="H63" s="232">
        <f>SUM(H64:H66)</f>
        <v>0</v>
      </c>
      <c r="I63" s="233">
        <f>SUM(I64:I66)</f>
        <v>0</v>
      </c>
      <c r="K63" s="290">
        <v>1230</v>
      </c>
      <c r="L63" s="1451" t="s">
        <v>205</v>
      </c>
      <c r="M63" s="292">
        <f>SUM(M64:M70)</f>
        <v>0</v>
      </c>
      <c r="N63" s="292">
        <f>SUM(N64:N70)</f>
        <v>0</v>
      </c>
      <c r="O63" s="292">
        <f>SUM(O64:O70)</f>
        <v>0</v>
      </c>
      <c r="P63" s="293">
        <f t="shared" si="0"/>
        <v>0</v>
      </c>
      <c r="Q63" s="292">
        <f t="shared" si="1"/>
        <v>0</v>
      </c>
    </row>
    <row r="64" spans="1:17" ht="15">
      <c r="A64" s="5" t="s">
        <v>192</v>
      </c>
      <c r="B64" s="6" t="s">
        <v>193</v>
      </c>
      <c r="C64" s="230">
        <v>0</v>
      </c>
      <c r="D64" s="231">
        <v>0</v>
      </c>
      <c r="E64" s="229"/>
      <c r="F64" s="5" t="s">
        <v>194</v>
      </c>
      <c r="G64" s="6" t="s">
        <v>195</v>
      </c>
      <c r="H64" s="230">
        <v>0</v>
      </c>
      <c r="I64" s="231">
        <v>0</v>
      </c>
      <c r="K64" s="294">
        <v>1231</v>
      </c>
      <c r="L64" s="1450" t="s">
        <v>209</v>
      </c>
      <c r="M64" s="296">
        <v>0</v>
      </c>
      <c r="N64" s="296">
        <v>0</v>
      </c>
      <c r="O64" s="296">
        <v>0</v>
      </c>
      <c r="P64" s="297">
        <f t="shared" si="0"/>
        <v>0</v>
      </c>
      <c r="Q64" s="296">
        <f t="shared" si="1"/>
        <v>0</v>
      </c>
    </row>
    <row r="65" spans="1:17" ht="15">
      <c r="A65" s="5" t="s">
        <v>196</v>
      </c>
      <c r="B65" s="6" t="s">
        <v>197</v>
      </c>
      <c r="C65" s="230">
        <v>0</v>
      </c>
      <c r="D65" s="231">
        <v>0</v>
      </c>
      <c r="E65" s="229"/>
      <c r="F65" s="5" t="s">
        <v>198</v>
      </c>
      <c r="G65" s="6" t="s">
        <v>199</v>
      </c>
      <c r="H65" s="230">
        <v>0</v>
      </c>
      <c r="I65" s="231">
        <v>0</v>
      </c>
      <c r="K65" s="294">
        <v>1232</v>
      </c>
      <c r="L65" s="1450" t="s">
        <v>213</v>
      </c>
      <c r="M65" s="296">
        <v>0</v>
      </c>
      <c r="N65" s="296">
        <v>0</v>
      </c>
      <c r="O65" s="296">
        <v>0</v>
      </c>
      <c r="P65" s="297">
        <f t="shared" si="0"/>
        <v>0</v>
      </c>
      <c r="Q65" s="296">
        <f t="shared" si="1"/>
        <v>0</v>
      </c>
    </row>
    <row r="66" spans="1:17" ht="15">
      <c r="A66" s="5" t="s">
        <v>200</v>
      </c>
      <c r="B66" s="6" t="s">
        <v>201</v>
      </c>
      <c r="C66" s="230">
        <v>0</v>
      </c>
      <c r="D66" s="231">
        <v>0</v>
      </c>
      <c r="E66" s="229"/>
      <c r="F66" s="5" t="s">
        <v>202</v>
      </c>
      <c r="G66" s="6" t="s">
        <v>203</v>
      </c>
      <c r="H66" s="230">
        <v>0</v>
      </c>
      <c r="I66" s="231">
        <v>0</v>
      </c>
      <c r="K66" s="294">
        <v>1233</v>
      </c>
      <c r="L66" s="1450" t="s">
        <v>217</v>
      </c>
      <c r="M66" s="296">
        <v>0</v>
      </c>
      <c r="N66" s="296">
        <v>0</v>
      </c>
      <c r="O66" s="296">
        <v>0</v>
      </c>
      <c r="P66" s="297">
        <f t="shared" si="0"/>
        <v>0</v>
      </c>
      <c r="Q66" s="296">
        <f t="shared" si="1"/>
        <v>0</v>
      </c>
    </row>
    <row r="67" spans="1:17" ht="15">
      <c r="A67" s="5"/>
      <c r="B67" s="6"/>
      <c r="C67" s="230"/>
      <c r="D67" s="231"/>
      <c r="E67" s="229"/>
      <c r="F67" s="5"/>
      <c r="G67" s="6"/>
      <c r="H67" s="230"/>
      <c r="I67" s="231"/>
      <c r="K67" s="294">
        <v>1234</v>
      </c>
      <c r="L67" s="1450" t="s">
        <v>221</v>
      </c>
      <c r="M67" s="296">
        <v>0</v>
      </c>
      <c r="N67" s="296">
        <v>0</v>
      </c>
      <c r="O67" s="296">
        <v>0</v>
      </c>
      <c r="P67" s="297">
        <f t="shared" si="0"/>
        <v>0</v>
      </c>
      <c r="Q67" s="296">
        <f t="shared" si="1"/>
        <v>0</v>
      </c>
    </row>
    <row r="68" spans="1:17" ht="30">
      <c r="A68" s="3" t="s">
        <v>204</v>
      </c>
      <c r="B68" s="4" t="s">
        <v>205</v>
      </c>
      <c r="C68" s="232">
        <f>SUM(C69:C75)</f>
        <v>0</v>
      </c>
      <c r="D68" s="233">
        <f>SUM(D69:D75)</f>
        <v>0</v>
      </c>
      <c r="E68" s="229"/>
      <c r="F68" s="3" t="s">
        <v>206</v>
      </c>
      <c r="G68" s="4" t="s">
        <v>207</v>
      </c>
      <c r="H68" s="232">
        <f>SUM(H69:H73)</f>
        <v>0</v>
      </c>
      <c r="I68" s="233">
        <f>SUM(I69:I73)</f>
        <v>0</v>
      </c>
      <c r="K68" s="294">
        <v>1235</v>
      </c>
      <c r="L68" s="1450" t="s">
        <v>225</v>
      </c>
      <c r="M68" s="296">
        <v>0</v>
      </c>
      <c r="N68" s="296">
        <v>0</v>
      </c>
      <c r="O68" s="296">
        <v>0</v>
      </c>
      <c r="P68" s="297">
        <f t="shared" si="0"/>
        <v>0</v>
      </c>
      <c r="Q68" s="296">
        <f t="shared" si="1"/>
        <v>0</v>
      </c>
    </row>
    <row r="69" spans="1:17" ht="15">
      <c r="A69" s="5" t="s">
        <v>208</v>
      </c>
      <c r="B69" s="6" t="s">
        <v>209</v>
      </c>
      <c r="C69" s="230">
        <v>0</v>
      </c>
      <c r="D69" s="231">
        <v>0</v>
      </c>
      <c r="E69" s="229"/>
      <c r="F69" s="5" t="s">
        <v>210</v>
      </c>
      <c r="G69" s="6" t="s">
        <v>211</v>
      </c>
      <c r="H69" s="230">
        <v>0</v>
      </c>
      <c r="I69" s="231">
        <v>0</v>
      </c>
      <c r="K69" s="294">
        <v>1236</v>
      </c>
      <c r="L69" s="1450" t="s">
        <v>229</v>
      </c>
      <c r="M69" s="296">
        <v>0</v>
      </c>
      <c r="N69" s="296">
        <v>0</v>
      </c>
      <c r="O69" s="296">
        <v>0</v>
      </c>
      <c r="P69" s="297">
        <f t="shared" si="0"/>
        <v>0</v>
      </c>
      <c r="Q69" s="296">
        <f t="shared" si="1"/>
        <v>0</v>
      </c>
    </row>
    <row r="70" spans="1:17" ht="15">
      <c r="A70" s="5" t="s">
        <v>212</v>
      </c>
      <c r="B70" s="6" t="s">
        <v>213</v>
      </c>
      <c r="C70" s="230">
        <v>0</v>
      </c>
      <c r="D70" s="231">
        <v>0</v>
      </c>
      <c r="E70" s="229"/>
      <c r="F70" s="5" t="s">
        <v>214</v>
      </c>
      <c r="G70" s="6" t="s">
        <v>215</v>
      </c>
      <c r="H70" s="230">
        <v>0</v>
      </c>
      <c r="I70" s="231">
        <v>0</v>
      </c>
      <c r="K70" s="294">
        <v>1239</v>
      </c>
      <c r="L70" s="1450" t="s">
        <v>231</v>
      </c>
      <c r="M70" s="296">
        <v>0</v>
      </c>
      <c r="N70" s="296">
        <v>0</v>
      </c>
      <c r="O70" s="296">
        <v>0</v>
      </c>
      <c r="P70" s="297">
        <f t="shared" si="0"/>
        <v>0</v>
      </c>
      <c r="Q70" s="296">
        <f t="shared" si="1"/>
        <v>0</v>
      </c>
    </row>
    <row r="71" spans="1:17" ht="15">
      <c r="A71" s="5" t="s">
        <v>216</v>
      </c>
      <c r="B71" s="6" t="s">
        <v>217</v>
      </c>
      <c r="C71" s="230">
        <v>0</v>
      </c>
      <c r="D71" s="231">
        <v>0</v>
      </c>
      <c r="E71" s="229"/>
      <c r="F71" s="5" t="s">
        <v>218</v>
      </c>
      <c r="G71" s="6" t="s">
        <v>219</v>
      </c>
      <c r="H71" s="230">
        <v>0</v>
      </c>
      <c r="I71" s="231">
        <v>0</v>
      </c>
      <c r="K71" s="290">
        <v>1240</v>
      </c>
      <c r="L71" s="1451" t="s">
        <v>237</v>
      </c>
      <c r="M71" s="292">
        <f>SUM(M72:M79)</f>
        <v>0</v>
      </c>
      <c r="N71" s="292">
        <f>SUM(N72:N79)</f>
        <v>0</v>
      </c>
      <c r="O71" s="292">
        <f>SUM(O72:O79)</f>
        <v>0</v>
      </c>
      <c r="P71" s="293">
        <f t="shared" si="0"/>
        <v>0</v>
      </c>
      <c r="Q71" s="292">
        <f t="shared" si="1"/>
        <v>0</v>
      </c>
    </row>
    <row r="72" spans="1:17" ht="15">
      <c r="A72" s="5" t="s">
        <v>220</v>
      </c>
      <c r="B72" s="6" t="s">
        <v>221</v>
      </c>
      <c r="C72" s="230">
        <v>0</v>
      </c>
      <c r="D72" s="231">
        <v>0</v>
      </c>
      <c r="E72" s="229"/>
      <c r="F72" s="5" t="s">
        <v>222</v>
      </c>
      <c r="G72" s="6" t="s">
        <v>223</v>
      </c>
      <c r="H72" s="230">
        <v>0</v>
      </c>
      <c r="I72" s="231">
        <v>0</v>
      </c>
      <c r="K72" s="294">
        <v>1241</v>
      </c>
      <c r="L72" s="1450" t="s">
        <v>241</v>
      </c>
      <c r="M72" s="296">
        <v>0</v>
      </c>
      <c r="N72" s="296">
        <v>0</v>
      </c>
      <c r="O72" s="296">
        <v>0</v>
      </c>
      <c r="P72" s="297">
        <f t="shared" si="0"/>
        <v>0</v>
      </c>
      <c r="Q72" s="296">
        <f t="shared" si="1"/>
        <v>0</v>
      </c>
    </row>
    <row r="73" spans="1:17" ht="15">
      <c r="A73" s="5" t="s">
        <v>224</v>
      </c>
      <c r="B73" s="6" t="s">
        <v>225</v>
      </c>
      <c r="C73" s="230">
        <v>0</v>
      </c>
      <c r="D73" s="231">
        <v>0</v>
      </c>
      <c r="E73" s="229"/>
      <c r="F73" s="5" t="s">
        <v>226</v>
      </c>
      <c r="G73" s="6" t="s">
        <v>227</v>
      </c>
      <c r="H73" s="230">
        <v>0</v>
      </c>
      <c r="I73" s="231">
        <v>0</v>
      </c>
      <c r="K73" s="294">
        <v>1242</v>
      </c>
      <c r="L73" s="1450" t="s">
        <v>245</v>
      </c>
      <c r="M73" s="296">
        <v>0</v>
      </c>
      <c r="N73" s="296">
        <v>0</v>
      </c>
      <c r="O73" s="296">
        <v>0</v>
      </c>
      <c r="P73" s="297">
        <f t="shared" si="0"/>
        <v>0</v>
      </c>
      <c r="Q73" s="296">
        <f t="shared" si="1"/>
        <v>0</v>
      </c>
    </row>
    <row r="74" spans="1:17" ht="15">
      <c r="A74" s="5" t="s">
        <v>228</v>
      </c>
      <c r="B74" s="6" t="s">
        <v>229</v>
      </c>
      <c r="C74" s="230">
        <v>0</v>
      </c>
      <c r="D74" s="231">
        <v>0</v>
      </c>
      <c r="E74" s="229"/>
      <c r="F74" s="5"/>
      <c r="G74" s="6"/>
      <c r="H74" s="230"/>
      <c r="I74" s="231"/>
      <c r="K74" s="294">
        <v>1243</v>
      </c>
      <c r="L74" s="1450" t="s">
        <v>247</v>
      </c>
      <c r="M74" s="296">
        <v>0</v>
      </c>
      <c r="N74" s="296">
        <v>0</v>
      </c>
      <c r="O74" s="296">
        <v>0</v>
      </c>
      <c r="P74" s="297">
        <f t="shared" si="0"/>
        <v>0</v>
      </c>
      <c r="Q74" s="296">
        <f t="shared" si="1"/>
        <v>0</v>
      </c>
    </row>
    <row r="75" spans="1:17" ht="15">
      <c r="A75" s="5" t="s">
        <v>230</v>
      </c>
      <c r="B75" s="6" t="s">
        <v>231</v>
      </c>
      <c r="C75" s="230">
        <v>0</v>
      </c>
      <c r="D75" s="231">
        <v>0</v>
      </c>
      <c r="E75" s="229"/>
      <c r="F75" s="3" t="s">
        <v>232</v>
      </c>
      <c r="G75" s="4" t="s">
        <v>233</v>
      </c>
      <c r="H75" s="232">
        <f>SUM(H76:H78)</f>
        <v>0</v>
      </c>
      <c r="I75" s="233">
        <f>SUM(I76:I78)</f>
        <v>0</v>
      </c>
      <c r="K75" s="294">
        <v>1244</v>
      </c>
      <c r="L75" s="1453" t="s">
        <v>1399</v>
      </c>
      <c r="M75" s="296">
        <v>0</v>
      </c>
      <c r="N75" s="296">
        <v>0</v>
      </c>
      <c r="O75" s="296">
        <v>0</v>
      </c>
      <c r="P75" s="297">
        <f t="shared" si="0"/>
        <v>0</v>
      </c>
      <c r="Q75" s="296">
        <f t="shared" si="1"/>
        <v>0</v>
      </c>
    </row>
    <row r="76" spans="1:17" ht="15">
      <c r="A76" s="5"/>
      <c r="B76" s="6"/>
      <c r="C76" s="230"/>
      <c r="D76" s="231"/>
      <c r="E76" s="229"/>
      <c r="F76" s="5" t="s">
        <v>234</v>
      </c>
      <c r="G76" s="6" t="s">
        <v>235</v>
      </c>
      <c r="H76" s="230">
        <v>0</v>
      </c>
      <c r="I76" s="231">
        <v>0</v>
      </c>
      <c r="K76" s="294">
        <v>1245</v>
      </c>
      <c r="L76" s="1450" t="s">
        <v>254</v>
      </c>
      <c r="M76" s="296">
        <v>0</v>
      </c>
      <c r="N76" s="296">
        <v>0</v>
      </c>
      <c r="O76" s="296">
        <v>0</v>
      </c>
      <c r="P76" s="297">
        <f t="shared" si="0"/>
        <v>0</v>
      </c>
      <c r="Q76" s="296">
        <f t="shared" si="1"/>
        <v>0</v>
      </c>
    </row>
    <row r="77" spans="1:17" ht="15">
      <c r="A77" s="3" t="s">
        <v>236</v>
      </c>
      <c r="B77" s="4" t="s">
        <v>237</v>
      </c>
      <c r="C77" s="232">
        <f>SUM(C78:C85)</f>
        <v>0</v>
      </c>
      <c r="D77" s="233">
        <f>SUM(D78:D85)</f>
        <v>0</v>
      </c>
      <c r="E77" s="229"/>
      <c r="F77" s="5" t="s">
        <v>238</v>
      </c>
      <c r="G77" s="6" t="s">
        <v>239</v>
      </c>
      <c r="H77" s="230">
        <v>0</v>
      </c>
      <c r="I77" s="231">
        <v>0</v>
      </c>
      <c r="K77" s="294">
        <v>1246</v>
      </c>
      <c r="L77" s="1450" t="s">
        <v>258</v>
      </c>
      <c r="M77" s="296">
        <v>0</v>
      </c>
      <c r="N77" s="296">
        <v>0</v>
      </c>
      <c r="O77" s="296">
        <v>0</v>
      </c>
      <c r="P77" s="297">
        <f t="shared" ref="P77:P108" si="2">M77+N77-O77</f>
        <v>0</v>
      </c>
      <c r="Q77" s="296">
        <f t="shared" ref="Q77:Q108" si="3">M77-P77</f>
        <v>0</v>
      </c>
    </row>
    <row r="78" spans="1:17" ht="15">
      <c r="A78" s="5" t="s">
        <v>240</v>
      </c>
      <c r="B78" s="6" t="s">
        <v>241</v>
      </c>
      <c r="C78" s="230">
        <v>0</v>
      </c>
      <c r="D78" s="231">
        <v>0</v>
      </c>
      <c r="E78" s="229"/>
      <c r="F78" s="5" t="s">
        <v>242</v>
      </c>
      <c r="G78" s="6" t="s">
        <v>243</v>
      </c>
      <c r="H78" s="230">
        <v>0</v>
      </c>
      <c r="I78" s="231">
        <v>0</v>
      </c>
      <c r="K78" s="294">
        <v>1247</v>
      </c>
      <c r="L78" s="1450" t="s">
        <v>262</v>
      </c>
      <c r="M78" s="296">
        <v>0</v>
      </c>
      <c r="N78" s="296">
        <v>0</v>
      </c>
      <c r="O78" s="296">
        <v>0</v>
      </c>
      <c r="P78" s="297">
        <f t="shared" si="2"/>
        <v>0</v>
      </c>
      <c r="Q78" s="296">
        <f t="shared" si="3"/>
        <v>0</v>
      </c>
    </row>
    <row r="79" spans="1:17" ht="15">
      <c r="A79" s="5" t="s">
        <v>244</v>
      </c>
      <c r="B79" s="6" t="s">
        <v>245</v>
      </c>
      <c r="C79" s="230">
        <v>0</v>
      </c>
      <c r="D79" s="231">
        <v>0</v>
      </c>
      <c r="E79" s="229"/>
      <c r="F79" s="5"/>
      <c r="G79" s="6"/>
      <c r="H79" s="230"/>
      <c r="I79" s="231"/>
      <c r="K79" s="294">
        <v>1248</v>
      </c>
      <c r="L79" s="1450" t="s">
        <v>266</v>
      </c>
      <c r="M79" s="296">
        <v>0</v>
      </c>
      <c r="N79" s="296">
        <v>0</v>
      </c>
      <c r="O79" s="296">
        <v>0</v>
      </c>
      <c r="P79" s="297">
        <f t="shared" si="2"/>
        <v>0</v>
      </c>
      <c r="Q79" s="296">
        <f t="shared" si="3"/>
        <v>0</v>
      </c>
    </row>
    <row r="80" spans="1:17" ht="15">
      <c r="A80" s="5" t="s">
        <v>246</v>
      </c>
      <c r="B80" s="6" t="s">
        <v>247</v>
      </c>
      <c r="C80" s="230">
        <v>0</v>
      </c>
      <c r="D80" s="231">
        <v>0</v>
      </c>
      <c r="E80" s="229"/>
      <c r="F80" s="3" t="s">
        <v>248</v>
      </c>
      <c r="G80" s="4" t="s">
        <v>249</v>
      </c>
      <c r="H80" s="232">
        <f>SUM(H81:H86)</f>
        <v>0</v>
      </c>
      <c r="I80" s="233">
        <f>SUM(I81:I86)</f>
        <v>0</v>
      </c>
      <c r="K80" s="290">
        <v>1250</v>
      </c>
      <c r="L80" s="1451" t="s">
        <v>272</v>
      </c>
      <c r="M80" s="292">
        <f>SUM(M81:M85)</f>
        <v>0</v>
      </c>
      <c r="N80" s="292">
        <f>SUM(N81:N85)</f>
        <v>0</v>
      </c>
      <c r="O80" s="292">
        <f>SUM(O81:O85)</f>
        <v>0</v>
      </c>
      <c r="P80" s="293">
        <f t="shared" si="2"/>
        <v>0</v>
      </c>
      <c r="Q80" s="292">
        <f t="shared" si="3"/>
        <v>0</v>
      </c>
    </row>
    <row r="81" spans="1:17" ht="15">
      <c r="A81" s="5" t="s">
        <v>250</v>
      </c>
      <c r="B81" s="1413" t="s">
        <v>1396</v>
      </c>
      <c r="C81" s="230">
        <v>0</v>
      </c>
      <c r="D81" s="231">
        <v>0</v>
      </c>
      <c r="E81" s="229"/>
      <c r="F81" s="5" t="s">
        <v>251</v>
      </c>
      <c r="G81" s="6" t="s">
        <v>252</v>
      </c>
      <c r="H81" s="230">
        <v>0</v>
      </c>
      <c r="I81" s="231">
        <v>0</v>
      </c>
      <c r="K81" s="294">
        <v>1251</v>
      </c>
      <c r="L81" s="1450" t="s">
        <v>274</v>
      </c>
      <c r="M81" s="296">
        <v>0</v>
      </c>
      <c r="N81" s="296">
        <v>0</v>
      </c>
      <c r="O81" s="296">
        <v>0</v>
      </c>
      <c r="P81" s="297">
        <f t="shared" si="2"/>
        <v>0</v>
      </c>
      <c r="Q81" s="296">
        <f t="shared" si="3"/>
        <v>0</v>
      </c>
    </row>
    <row r="82" spans="1:17" ht="15">
      <c r="A82" s="5" t="s">
        <v>253</v>
      </c>
      <c r="B82" s="6" t="s">
        <v>254</v>
      </c>
      <c r="C82" s="230">
        <v>0</v>
      </c>
      <c r="D82" s="231">
        <v>0</v>
      </c>
      <c r="E82" s="229"/>
      <c r="F82" s="5" t="s">
        <v>255</v>
      </c>
      <c r="G82" s="6" t="s">
        <v>256</v>
      </c>
      <c r="H82" s="230">
        <v>0</v>
      </c>
      <c r="I82" s="231">
        <v>0</v>
      </c>
      <c r="K82" s="294">
        <v>1252</v>
      </c>
      <c r="L82" s="1450" t="s">
        <v>278</v>
      </c>
      <c r="M82" s="296">
        <v>0</v>
      </c>
      <c r="N82" s="296">
        <v>0</v>
      </c>
      <c r="O82" s="296">
        <v>0</v>
      </c>
      <c r="P82" s="297">
        <f t="shared" si="2"/>
        <v>0</v>
      </c>
      <c r="Q82" s="296">
        <f t="shared" si="3"/>
        <v>0</v>
      </c>
    </row>
    <row r="83" spans="1:17" ht="15">
      <c r="A83" s="5" t="s">
        <v>257</v>
      </c>
      <c r="B83" s="6" t="s">
        <v>258</v>
      </c>
      <c r="C83" s="230">
        <v>0</v>
      </c>
      <c r="D83" s="231">
        <v>0</v>
      </c>
      <c r="E83" s="229"/>
      <c r="F83" s="5" t="s">
        <v>259</v>
      </c>
      <c r="G83" s="6" t="s">
        <v>260</v>
      </c>
      <c r="H83" s="230">
        <v>0</v>
      </c>
      <c r="I83" s="231">
        <v>0</v>
      </c>
      <c r="K83" s="294">
        <v>1253</v>
      </c>
      <c r="L83" s="1450" t="s">
        <v>282</v>
      </c>
      <c r="M83" s="296">
        <v>0</v>
      </c>
      <c r="N83" s="296">
        <v>0</v>
      </c>
      <c r="O83" s="296">
        <v>0</v>
      </c>
      <c r="P83" s="297">
        <f t="shared" si="2"/>
        <v>0</v>
      </c>
      <c r="Q83" s="296">
        <f t="shared" si="3"/>
        <v>0</v>
      </c>
    </row>
    <row r="84" spans="1:17" ht="15">
      <c r="A84" s="5" t="s">
        <v>261</v>
      </c>
      <c r="B84" s="6" t="s">
        <v>262</v>
      </c>
      <c r="C84" s="230">
        <v>0</v>
      </c>
      <c r="D84" s="231">
        <v>0</v>
      </c>
      <c r="E84" s="229"/>
      <c r="F84" s="5" t="s">
        <v>263</v>
      </c>
      <c r="G84" s="6" t="s">
        <v>264</v>
      </c>
      <c r="H84" s="230">
        <v>0</v>
      </c>
      <c r="I84" s="231">
        <v>0</v>
      </c>
      <c r="K84" s="294">
        <v>1254</v>
      </c>
      <c r="L84" s="1450" t="s">
        <v>286</v>
      </c>
      <c r="M84" s="296">
        <v>0</v>
      </c>
      <c r="N84" s="296">
        <v>0</v>
      </c>
      <c r="O84" s="296">
        <v>0</v>
      </c>
      <c r="P84" s="297">
        <f t="shared" si="2"/>
        <v>0</v>
      </c>
      <c r="Q84" s="296">
        <f t="shared" si="3"/>
        <v>0</v>
      </c>
    </row>
    <row r="85" spans="1:17" ht="15">
      <c r="A85" s="5" t="s">
        <v>265</v>
      </c>
      <c r="B85" s="6" t="s">
        <v>266</v>
      </c>
      <c r="C85" s="230">
        <v>0</v>
      </c>
      <c r="D85" s="231">
        <v>0</v>
      </c>
      <c r="E85" s="229"/>
      <c r="F85" s="5" t="s">
        <v>267</v>
      </c>
      <c r="G85" s="6" t="s">
        <v>268</v>
      </c>
      <c r="H85" s="230">
        <v>0</v>
      </c>
      <c r="I85" s="231">
        <v>0</v>
      </c>
      <c r="K85" s="294">
        <v>1259</v>
      </c>
      <c r="L85" s="1450" t="s">
        <v>290</v>
      </c>
      <c r="M85" s="296">
        <v>0</v>
      </c>
      <c r="N85" s="296">
        <v>0</v>
      </c>
      <c r="O85" s="296">
        <v>0</v>
      </c>
      <c r="P85" s="297">
        <f t="shared" si="2"/>
        <v>0</v>
      </c>
      <c r="Q85" s="296">
        <f t="shared" si="3"/>
        <v>0</v>
      </c>
    </row>
    <row r="86" spans="1:17" ht="30">
      <c r="A86" s="5"/>
      <c r="B86" s="6"/>
      <c r="C86" s="230"/>
      <c r="D86" s="231"/>
      <c r="E86" s="229"/>
      <c r="F86" s="5" t="s">
        <v>269</v>
      </c>
      <c r="G86" s="6" t="s">
        <v>270</v>
      </c>
      <c r="H86" s="230">
        <v>0</v>
      </c>
      <c r="I86" s="231">
        <v>0</v>
      </c>
      <c r="K86" s="290">
        <v>1260</v>
      </c>
      <c r="L86" s="1451" t="s">
        <v>294</v>
      </c>
      <c r="M86" s="292">
        <f>SUM(M87:M91)</f>
        <v>0</v>
      </c>
      <c r="N86" s="292">
        <f>SUM(N87:N91)</f>
        <v>0</v>
      </c>
      <c r="O86" s="292">
        <f>SUM(O87:O91)</f>
        <v>0</v>
      </c>
      <c r="P86" s="293">
        <f t="shared" si="2"/>
        <v>0</v>
      </c>
      <c r="Q86" s="292">
        <f t="shared" si="3"/>
        <v>0</v>
      </c>
    </row>
    <row r="87" spans="1:17" ht="15">
      <c r="A87" s="3" t="s">
        <v>271</v>
      </c>
      <c r="B87" s="4" t="s">
        <v>272</v>
      </c>
      <c r="C87" s="232">
        <f>SUM(C88:C92)</f>
        <v>0</v>
      </c>
      <c r="D87" s="233">
        <f>SUM(D88:D92)</f>
        <v>0</v>
      </c>
      <c r="E87" s="229"/>
      <c r="F87" s="5"/>
      <c r="G87" s="6"/>
      <c r="H87" s="230"/>
      <c r="I87" s="231"/>
      <c r="K87" s="294">
        <v>1261</v>
      </c>
      <c r="L87" s="1450" t="s">
        <v>297</v>
      </c>
      <c r="M87" s="296">
        <v>0</v>
      </c>
      <c r="N87" s="296">
        <v>0</v>
      </c>
      <c r="O87" s="296">
        <v>0</v>
      </c>
      <c r="P87" s="297">
        <f t="shared" si="2"/>
        <v>0</v>
      </c>
      <c r="Q87" s="296">
        <f t="shared" si="3"/>
        <v>0</v>
      </c>
    </row>
    <row r="88" spans="1:17" ht="15">
      <c r="A88" s="5" t="s">
        <v>273</v>
      </c>
      <c r="B88" s="6" t="s">
        <v>274</v>
      </c>
      <c r="C88" s="230">
        <v>0</v>
      </c>
      <c r="D88" s="231">
        <v>0</v>
      </c>
      <c r="E88" s="229"/>
      <c r="F88" s="3" t="s">
        <v>275</v>
      </c>
      <c r="G88" s="4" t="s">
        <v>276</v>
      </c>
      <c r="H88" s="232">
        <f>SUM(H89:H92)</f>
        <v>0</v>
      </c>
      <c r="I88" s="233">
        <f>SUM(I89:I92)</f>
        <v>0</v>
      </c>
      <c r="K88" s="294">
        <v>1262</v>
      </c>
      <c r="L88" s="1450" t="s">
        <v>299</v>
      </c>
      <c r="M88" s="296">
        <v>0</v>
      </c>
      <c r="N88" s="296">
        <v>0</v>
      </c>
      <c r="O88" s="296">
        <v>0</v>
      </c>
      <c r="P88" s="297">
        <f t="shared" si="2"/>
        <v>0</v>
      </c>
      <c r="Q88" s="296">
        <f t="shared" si="3"/>
        <v>0</v>
      </c>
    </row>
    <row r="89" spans="1:17" ht="15">
      <c r="A89" s="5" t="s">
        <v>277</v>
      </c>
      <c r="B89" s="6" t="s">
        <v>278</v>
      </c>
      <c r="C89" s="230">
        <v>0</v>
      </c>
      <c r="D89" s="231">
        <v>0</v>
      </c>
      <c r="E89" s="229"/>
      <c r="F89" s="5" t="s">
        <v>279</v>
      </c>
      <c r="G89" s="6" t="s">
        <v>280</v>
      </c>
      <c r="H89" s="230">
        <v>0</v>
      </c>
      <c r="I89" s="231">
        <v>0</v>
      </c>
      <c r="K89" s="294">
        <v>1263</v>
      </c>
      <c r="L89" s="1450" t="s">
        <v>302</v>
      </c>
      <c r="M89" s="296">
        <v>0</v>
      </c>
      <c r="N89" s="296">
        <v>0</v>
      </c>
      <c r="O89" s="296">
        <v>0</v>
      </c>
      <c r="P89" s="297">
        <f t="shared" si="2"/>
        <v>0</v>
      </c>
      <c r="Q89" s="296">
        <f t="shared" si="3"/>
        <v>0</v>
      </c>
    </row>
    <row r="90" spans="1:17" ht="15">
      <c r="A90" s="5" t="s">
        <v>281</v>
      </c>
      <c r="B90" s="6" t="s">
        <v>282</v>
      </c>
      <c r="C90" s="230">
        <v>0</v>
      </c>
      <c r="D90" s="231">
        <v>0</v>
      </c>
      <c r="E90" s="229"/>
      <c r="F90" s="5" t="s">
        <v>283</v>
      </c>
      <c r="G90" s="6" t="s">
        <v>284</v>
      </c>
      <c r="H90" s="230">
        <v>0</v>
      </c>
      <c r="I90" s="231">
        <v>0</v>
      </c>
      <c r="K90" s="294">
        <v>1264</v>
      </c>
      <c r="L90" s="1450" t="s">
        <v>304</v>
      </c>
      <c r="M90" s="296">
        <v>0</v>
      </c>
      <c r="N90" s="296">
        <v>0</v>
      </c>
      <c r="O90" s="296">
        <v>0</v>
      </c>
      <c r="P90" s="297">
        <f t="shared" si="2"/>
        <v>0</v>
      </c>
      <c r="Q90" s="296">
        <f t="shared" si="3"/>
        <v>0</v>
      </c>
    </row>
    <row r="91" spans="1:17" ht="15">
      <c r="A91" s="5" t="s">
        <v>285</v>
      </c>
      <c r="B91" s="6" t="s">
        <v>286</v>
      </c>
      <c r="C91" s="230">
        <v>0</v>
      </c>
      <c r="D91" s="231">
        <v>0</v>
      </c>
      <c r="E91" s="229"/>
      <c r="F91" s="5" t="s">
        <v>287</v>
      </c>
      <c r="G91" s="6" t="s">
        <v>288</v>
      </c>
      <c r="H91" s="230">
        <v>0</v>
      </c>
      <c r="I91" s="231">
        <v>0</v>
      </c>
      <c r="K91" s="294">
        <v>1265</v>
      </c>
      <c r="L91" s="1450" t="s">
        <v>307</v>
      </c>
      <c r="M91" s="296">
        <v>0</v>
      </c>
      <c r="N91" s="296">
        <v>0</v>
      </c>
      <c r="O91" s="296">
        <v>0</v>
      </c>
      <c r="P91" s="297">
        <f t="shared" si="2"/>
        <v>0</v>
      </c>
      <c r="Q91" s="296">
        <f t="shared" si="3"/>
        <v>0</v>
      </c>
    </row>
    <row r="92" spans="1:17" ht="15">
      <c r="A92" s="5" t="s">
        <v>289</v>
      </c>
      <c r="B92" s="6" t="s">
        <v>290</v>
      </c>
      <c r="C92" s="230">
        <v>0</v>
      </c>
      <c r="D92" s="231">
        <v>0</v>
      </c>
      <c r="E92" s="229"/>
      <c r="F92" s="5" t="s">
        <v>291</v>
      </c>
      <c r="G92" s="6" t="s">
        <v>292</v>
      </c>
      <c r="H92" s="230">
        <v>0</v>
      </c>
      <c r="I92" s="231">
        <v>0</v>
      </c>
      <c r="K92" s="290">
        <v>1270</v>
      </c>
      <c r="L92" s="1451" t="s">
        <v>313</v>
      </c>
      <c r="M92" s="292">
        <f>SUM(M93:M98)</f>
        <v>0</v>
      </c>
      <c r="N92" s="292">
        <f>SUM(N93:N98)</f>
        <v>0</v>
      </c>
      <c r="O92" s="292">
        <f>SUM(O93:O98)</f>
        <v>0</v>
      </c>
      <c r="P92" s="293">
        <f t="shared" si="2"/>
        <v>0</v>
      </c>
      <c r="Q92" s="292">
        <f t="shared" si="3"/>
        <v>0</v>
      </c>
    </row>
    <row r="93" spans="1:17" ht="15">
      <c r="A93" s="5"/>
      <c r="B93" s="6"/>
      <c r="C93" s="230"/>
      <c r="D93" s="231"/>
      <c r="E93" s="229"/>
      <c r="F93" s="5"/>
      <c r="G93" s="6"/>
      <c r="H93" s="230"/>
      <c r="I93" s="231"/>
      <c r="K93" s="294">
        <v>1271</v>
      </c>
      <c r="L93" s="1450" t="s">
        <v>317</v>
      </c>
      <c r="M93" s="296">
        <v>0</v>
      </c>
      <c r="N93" s="296">
        <v>0</v>
      </c>
      <c r="O93" s="296">
        <v>0</v>
      </c>
      <c r="P93" s="297">
        <f t="shared" si="2"/>
        <v>0</v>
      </c>
      <c r="Q93" s="296">
        <f t="shared" si="3"/>
        <v>0</v>
      </c>
    </row>
    <row r="94" spans="1:17" ht="30">
      <c r="A94" s="3" t="s">
        <v>293</v>
      </c>
      <c r="B94" s="4" t="s">
        <v>294</v>
      </c>
      <c r="C94" s="232">
        <f>SUM(C95:C99)</f>
        <v>0</v>
      </c>
      <c r="D94" s="233">
        <f>SUM(D95:D99)</f>
        <v>0</v>
      </c>
      <c r="E94" s="229"/>
      <c r="F94" s="5"/>
      <c r="G94" s="7" t="s">
        <v>295</v>
      </c>
      <c r="H94" s="235">
        <f>H59+H63+H68+H75+H80+H88</f>
        <v>0</v>
      </c>
      <c r="I94" s="236">
        <f>I59+I63+I68+I75+I80+I88</f>
        <v>0</v>
      </c>
      <c r="K94" s="294">
        <v>1272</v>
      </c>
      <c r="L94" s="1450" t="s">
        <v>321</v>
      </c>
      <c r="M94" s="296">
        <v>0</v>
      </c>
      <c r="N94" s="296">
        <v>0</v>
      </c>
      <c r="O94" s="296">
        <v>0</v>
      </c>
      <c r="P94" s="297">
        <f t="shared" si="2"/>
        <v>0</v>
      </c>
      <c r="Q94" s="296">
        <f t="shared" si="3"/>
        <v>0</v>
      </c>
    </row>
    <row r="95" spans="1:17" ht="15">
      <c r="A95" s="5" t="s">
        <v>296</v>
      </c>
      <c r="B95" s="6" t="s">
        <v>297</v>
      </c>
      <c r="C95" s="230">
        <v>0</v>
      </c>
      <c r="D95" s="231">
        <v>0</v>
      </c>
      <c r="E95" s="229"/>
      <c r="F95" s="5"/>
      <c r="G95" s="7"/>
      <c r="H95" s="230"/>
      <c r="I95" s="231"/>
      <c r="K95" s="294">
        <v>1273</v>
      </c>
      <c r="L95" s="1450" t="s">
        <v>323</v>
      </c>
      <c r="M95" s="296">
        <v>0</v>
      </c>
      <c r="N95" s="296">
        <v>0</v>
      </c>
      <c r="O95" s="296">
        <v>0</v>
      </c>
      <c r="P95" s="297">
        <f t="shared" si="2"/>
        <v>0</v>
      </c>
      <c r="Q95" s="296">
        <f t="shared" si="3"/>
        <v>0</v>
      </c>
    </row>
    <row r="96" spans="1:17" ht="15">
      <c r="A96" s="5" t="s">
        <v>298</v>
      </c>
      <c r="B96" s="6" t="s">
        <v>299</v>
      </c>
      <c r="C96" s="230">
        <v>0</v>
      </c>
      <c r="D96" s="231">
        <v>0</v>
      </c>
      <c r="E96" s="229"/>
      <c r="F96" s="5"/>
      <c r="G96" s="8" t="s">
        <v>300</v>
      </c>
      <c r="H96" s="238">
        <f>H56+H94</f>
        <v>0</v>
      </c>
      <c r="I96" s="239">
        <f>I56+I94</f>
        <v>0</v>
      </c>
      <c r="K96" s="294">
        <v>1274</v>
      </c>
      <c r="L96" s="1450" t="s">
        <v>327</v>
      </c>
      <c r="M96" s="296">
        <v>0</v>
      </c>
      <c r="N96" s="296">
        <v>0</v>
      </c>
      <c r="O96" s="296">
        <v>0</v>
      </c>
      <c r="P96" s="297">
        <f t="shared" si="2"/>
        <v>0</v>
      </c>
      <c r="Q96" s="296">
        <f t="shared" si="3"/>
        <v>0</v>
      </c>
    </row>
    <row r="97" spans="1:17" ht="30">
      <c r="A97" s="5" t="s">
        <v>301</v>
      </c>
      <c r="B97" s="6" t="s">
        <v>302</v>
      </c>
      <c r="C97" s="230">
        <v>0</v>
      </c>
      <c r="D97" s="231">
        <v>0</v>
      </c>
      <c r="E97" s="229"/>
      <c r="F97" s="5"/>
      <c r="G97" s="6"/>
      <c r="H97" s="230"/>
      <c r="I97" s="231"/>
      <c r="K97" s="294">
        <v>1275</v>
      </c>
      <c r="L97" s="1450" t="s">
        <v>331</v>
      </c>
      <c r="M97" s="296">
        <v>0</v>
      </c>
      <c r="N97" s="296">
        <v>0</v>
      </c>
      <c r="O97" s="296">
        <v>0</v>
      </c>
      <c r="P97" s="297">
        <f t="shared" si="2"/>
        <v>0</v>
      </c>
      <c r="Q97" s="296">
        <f t="shared" si="3"/>
        <v>0</v>
      </c>
    </row>
    <row r="98" spans="1:17" ht="15">
      <c r="A98" s="5" t="s">
        <v>303</v>
      </c>
      <c r="B98" s="6" t="s">
        <v>304</v>
      </c>
      <c r="C98" s="230">
        <v>0</v>
      </c>
      <c r="D98" s="231">
        <v>0</v>
      </c>
      <c r="E98" s="229"/>
      <c r="F98" s="3"/>
      <c r="G98" s="4" t="s">
        <v>305</v>
      </c>
      <c r="H98" s="230"/>
      <c r="I98" s="231"/>
      <c r="K98" s="294">
        <v>1279</v>
      </c>
      <c r="L98" s="1450" t="s">
        <v>335</v>
      </c>
      <c r="M98" s="296">
        <v>0</v>
      </c>
      <c r="N98" s="296">
        <v>0</v>
      </c>
      <c r="O98" s="296">
        <v>0</v>
      </c>
      <c r="P98" s="297">
        <f t="shared" si="2"/>
        <v>0</v>
      </c>
      <c r="Q98" s="296">
        <f t="shared" si="3"/>
        <v>0</v>
      </c>
    </row>
    <row r="99" spans="1:17" ht="30">
      <c r="A99" s="5" t="s">
        <v>306</v>
      </c>
      <c r="B99" s="6" t="s">
        <v>307</v>
      </c>
      <c r="C99" s="230">
        <v>0</v>
      </c>
      <c r="D99" s="231">
        <v>0</v>
      </c>
      <c r="E99" s="229"/>
      <c r="F99" s="3" t="s">
        <v>308</v>
      </c>
      <c r="G99" s="4" t="s">
        <v>309</v>
      </c>
      <c r="H99" s="232">
        <f>SUM(H100:H102)</f>
        <v>0</v>
      </c>
      <c r="I99" s="233">
        <f>SUM(I100:I102)</f>
        <v>0</v>
      </c>
      <c r="K99" s="290">
        <v>1280</v>
      </c>
      <c r="L99" s="1451" t="s">
        <v>341</v>
      </c>
      <c r="M99" s="292">
        <f>SUM(M100:M104)</f>
        <v>0</v>
      </c>
      <c r="N99" s="292">
        <f>SUM(N100:N104)</f>
        <v>0</v>
      </c>
      <c r="O99" s="292">
        <f>SUM(O100:O104)</f>
        <v>0</v>
      </c>
      <c r="P99" s="293">
        <f t="shared" si="2"/>
        <v>0</v>
      </c>
      <c r="Q99" s="292">
        <f t="shared" si="3"/>
        <v>0</v>
      </c>
    </row>
    <row r="100" spans="1:17" ht="30">
      <c r="A100" s="5"/>
      <c r="B100" s="6"/>
      <c r="C100" s="230"/>
      <c r="D100" s="231"/>
      <c r="E100" s="229"/>
      <c r="F100" s="5" t="s">
        <v>310</v>
      </c>
      <c r="G100" s="6" t="s">
        <v>311</v>
      </c>
      <c r="H100" s="230">
        <v>0</v>
      </c>
      <c r="I100" s="231">
        <v>0</v>
      </c>
      <c r="K100" s="294">
        <v>1281</v>
      </c>
      <c r="L100" s="1450" t="s">
        <v>345</v>
      </c>
      <c r="M100" s="296">
        <v>0</v>
      </c>
      <c r="N100" s="296">
        <v>0</v>
      </c>
      <c r="O100" s="296">
        <v>0</v>
      </c>
      <c r="P100" s="297">
        <f t="shared" si="2"/>
        <v>0</v>
      </c>
      <c r="Q100" s="296">
        <f t="shared" si="3"/>
        <v>0</v>
      </c>
    </row>
    <row r="101" spans="1:17" ht="30">
      <c r="A101" s="3" t="s">
        <v>312</v>
      </c>
      <c r="B101" s="4" t="s">
        <v>313</v>
      </c>
      <c r="C101" s="232">
        <f>SUM(C102:C107)</f>
        <v>0</v>
      </c>
      <c r="D101" s="233">
        <f>SUM(D102:D107)</f>
        <v>0</v>
      </c>
      <c r="E101" s="229"/>
      <c r="F101" s="5" t="s">
        <v>314</v>
      </c>
      <c r="G101" s="6" t="s">
        <v>315</v>
      </c>
      <c r="H101" s="230">
        <v>0</v>
      </c>
      <c r="I101" s="231">
        <v>0</v>
      </c>
      <c r="K101" s="294">
        <v>1282</v>
      </c>
      <c r="L101" s="1450" t="s">
        <v>349</v>
      </c>
      <c r="M101" s="296">
        <v>0</v>
      </c>
      <c r="N101" s="296">
        <v>0</v>
      </c>
      <c r="O101" s="296">
        <v>0</v>
      </c>
      <c r="P101" s="297">
        <f t="shared" si="2"/>
        <v>0</v>
      </c>
      <c r="Q101" s="296">
        <f t="shared" si="3"/>
        <v>0</v>
      </c>
    </row>
    <row r="102" spans="1:17" ht="30">
      <c r="A102" s="5" t="s">
        <v>316</v>
      </c>
      <c r="B102" s="6" t="s">
        <v>317</v>
      </c>
      <c r="C102" s="230">
        <v>0</v>
      </c>
      <c r="D102" s="231">
        <v>0</v>
      </c>
      <c r="E102" s="229"/>
      <c r="F102" s="5" t="s">
        <v>318</v>
      </c>
      <c r="G102" s="6" t="s">
        <v>319</v>
      </c>
      <c r="H102" s="230">
        <v>0</v>
      </c>
      <c r="I102" s="231">
        <v>0</v>
      </c>
      <c r="K102" s="294">
        <v>1283</v>
      </c>
      <c r="L102" s="1450" t="s">
        <v>353</v>
      </c>
      <c r="M102" s="296">
        <v>0</v>
      </c>
      <c r="N102" s="296">
        <v>0</v>
      </c>
      <c r="O102" s="296">
        <v>0</v>
      </c>
      <c r="P102" s="297">
        <f t="shared" si="2"/>
        <v>0</v>
      </c>
      <c r="Q102" s="296">
        <f t="shared" si="3"/>
        <v>0</v>
      </c>
    </row>
    <row r="103" spans="1:17" ht="30">
      <c r="A103" s="5" t="s">
        <v>320</v>
      </c>
      <c r="B103" s="6" t="s">
        <v>321</v>
      </c>
      <c r="C103" s="230">
        <v>0</v>
      </c>
      <c r="D103" s="231">
        <v>0</v>
      </c>
      <c r="E103" s="229"/>
      <c r="F103" s="5"/>
      <c r="G103" s="6"/>
      <c r="H103" s="230"/>
      <c r="I103" s="231"/>
      <c r="K103" s="294">
        <v>1284</v>
      </c>
      <c r="L103" s="1450" t="s">
        <v>357</v>
      </c>
      <c r="M103" s="296">
        <v>0</v>
      </c>
      <c r="N103" s="296">
        <v>0</v>
      </c>
      <c r="O103" s="296">
        <v>0</v>
      </c>
      <c r="P103" s="297">
        <f t="shared" si="2"/>
        <v>0</v>
      </c>
      <c r="Q103" s="296">
        <f t="shared" si="3"/>
        <v>0</v>
      </c>
    </row>
    <row r="104" spans="1:17" ht="30">
      <c r="A104" s="5" t="s">
        <v>322</v>
      </c>
      <c r="B104" s="6" t="s">
        <v>323</v>
      </c>
      <c r="C104" s="230">
        <v>0</v>
      </c>
      <c r="D104" s="231">
        <v>0</v>
      </c>
      <c r="E104" s="229"/>
      <c r="F104" s="3" t="s">
        <v>324</v>
      </c>
      <c r="G104" s="4" t="s">
        <v>325</v>
      </c>
      <c r="H104" s="232">
        <f>H105+H106+H107+H112+H116</f>
        <v>0</v>
      </c>
      <c r="I104" s="233">
        <f>I105+I106+I107+I112+I116</f>
        <v>0</v>
      </c>
      <c r="K104" s="294">
        <v>1289</v>
      </c>
      <c r="L104" s="1450" t="s">
        <v>361</v>
      </c>
      <c r="M104" s="296">
        <v>0</v>
      </c>
      <c r="N104" s="296">
        <v>0</v>
      </c>
      <c r="O104" s="296">
        <v>0</v>
      </c>
      <c r="P104" s="297">
        <f t="shared" si="2"/>
        <v>0</v>
      </c>
      <c r="Q104" s="296">
        <f t="shared" si="3"/>
        <v>0</v>
      </c>
    </row>
    <row r="105" spans="1:17" ht="15">
      <c r="A105" s="5" t="s">
        <v>326</v>
      </c>
      <c r="B105" s="6" t="s">
        <v>327</v>
      </c>
      <c r="C105" s="230">
        <v>0</v>
      </c>
      <c r="D105" s="231">
        <v>0</v>
      </c>
      <c r="E105" s="229"/>
      <c r="F105" s="5" t="s">
        <v>328</v>
      </c>
      <c r="G105" s="6" t="s">
        <v>329</v>
      </c>
      <c r="H105" s="276">
        <v>0</v>
      </c>
      <c r="I105" s="277">
        <v>0</v>
      </c>
      <c r="K105" s="290">
        <v>1290</v>
      </c>
      <c r="L105" s="1451" t="s">
        <v>367</v>
      </c>
      <c r="M105" s="292">
        <f>SUM(M106:M108)</f>
        <v>0</v>
      </c>
      <c r="N105" s="292">
        <f>SUM(N106:N108)</f>
        <v>0</v>
      </c>
      <c r="O105" s="292">
        <f>SUM(O106:O108)</f>
        <v>0</v>
      </c>
      <c r="P105" s="293">
        <f t="shared" si="2"/>
        <v>0</v>
      </c>
      <c r="Q105" s="292">
        <f t="shared" si="3"/>
        <v>0</v>
      </c>
    </row>
    <row r="106" spans="1:17" ht="15">
      <c r="A106" s="5" t="s">
        <v>330</v>
      </c>
      <c r="B106" s="6" t="s">
        <v>331</v>
      </c>
      <c r="C106" s="230">
        <v>0</v>
      </c>
      <c r="D106" s="231">
        <v>0</v>
      </c>
      <c r="E106" s="229"/>
      <c r="F106" s="5" t="s">
        <v>332</v>
      </c>
      <c r="G106" s="6" t="s">
        <v>333</v>
      </c>
      <c r="H106" s="230">
        <v>0</v>
      </c>
      <c r="I106" s="231">
        <v>0</v>
      </c>
      <c r="K106" s="294">
        <v>1291</v>
      </c>
      <c r="L106" s="1450" t="s">
        <v>371</v>
      </c>
      <c r="M106" s="296">
        <v>0</v>
      </c>
      <c r="N106" s="296">
        <v>0</v>
      </c>
      <c r="O106" s="296">
        <v>0</v>
      </c>
      <c r="P106" s="297">
        <f t="shared" si="2"/>
        <v>0</v>
      </c>
      <c r="Q106" s="296">
        <f t="shared" si="3"/>
        <v>0</v>
      </c>
    </row>
    <row r="107" spans="1:17" ht="15">
      <c r="A107" s="5" t="s">
        <v>334</v>
      </c>
      <c r="B107" s="6" t="s">
        <v>335</v>
      </c>
      <c r="C107" s="230">
        <v>0</v>
      </c>
      <c r="D107" s="231">
        <v>0</v>
      </c>
      <c r="E107" s="229"/>
      <c r="F107" s="3" t="s">
        <v>336</v>
      </c>
      <c r="G107" s="4" t="s">
        <v>337</v>
      </c>
      <c r="H107" s="232">
        <f>SUM(H108:H111)</f>
        <v>0</v>
      </c>
      <c r="I107" s="233">
        <f>SUM(I108:I111)</f>
        <v>0</v>
      </c>
      <c r="K107" s="294">
        <v>1292</v>
      </c>
      <c r="L107" s="1450" t="s">
        <v>375</v>
      </c>
      <c r="M107" s="296">
        <v>0</v>
      </c>
      <c r="N107" s="296">
        <v>0</v>
      </c>
      <c r="O107" s="296">
        <v>0</v>
      </c>
      <c r="P107" s="297">
        <f t="shared" si="2"/>
        <v>0</v>
      </c>
      <c r="Q107" s="296">
        <f t="shared" si="3"/>
        <v>0</v>
      </c>
    </row>
    <row r="108" spans="1:17" ht="15">
      <c r="A108" s="5"/>
      <c r="B108" s="6"/>
      <c r="C108" s="230"/>
      <c r="D108" s="231"/>
      <c r="E108" s="229"/>
      <c r="F108" s="5" t="s">
        <v>338</v>
      </c>
      <c r="G108" s="6" t="s">
        <v>339</v>
      </c>
      <c r="H108" s="230">
        <v>0</v>
      </c>
      <c r="I108" s="231">
        <v>0</v>
      </c>
      <c r="K108" s="294">
        <v>1293</v>
      </c>
      <c r="L108" s="1450" t="s">
        <v>379</v>
      </c>
      <c r="M108" s="296">
        <v>0</v>
      </c>
      <c r="N108" s="296">
        <v>0</v>
      </c>
      <c r="O108" s="296">
        <v>0</v>
      </c>
      <c r="P108" s="297">
        <f t="shared" si="2"/>
        <v>0</v>
      </c>
      <c r="Q108" s="296">
        <f t="shared" si="3"/>
        <v>0</v>
      </c>
    </row>
    <row r="109" spans="1:17" ht="15">
      <c r="A109" s="3" t="s">
        <v>340</v>
      </c>
      <c r="B109" s="4" t="s">
        <v>341</v>
      </c>
      <c r="C109" s="232">
        <f>SUM(C110:C114)</f>
        <v>0</v>
      </c>
      <c r="D109" s="233">
        <f>SUM(D110:D114)</f>
        <v>0</v>
      </c>
      <c r="E109" s="229"/>
      <c r="F109" s="5" t="s">
        <v>342</v>
      </c>
      <c r="G109" s="6" t="s">
        <v>343</v>
      </c>
      <c r="H109" s="230">
        <v>0</v>
      </c>
      <c r="I109" s="231">
        <v>0</v>
      </c>
      <c r="K109"/>
      <c r="L109"/>
      <c r="M109" s="284"/>
      <c r="N109" s="284"/>
      <c r="O109" s="284"/>
      <c r="P109" s="284"/>
      <c r="Q109" s="284"/>
    </row>
    <row r="110" spans="1:17" ht="22.5">
      <c r="A110" s="5" t="s">
        <v>344</v>
      </c>
      <c r="B110" s="6" t="s">
        <v>345</v>
      </c>
      <c r="C110" s="230">
        <v>0</v>
      </c>
      <c r="D110" s="231">
        <v>0</v>
      </c>
      <c r="E110" s="229"/>
      <c r="F110" s="5" t="s">
        <v>346</v>
      </c>
      <c r="G110" s="6" t="s">
        <v>347</v>
      </c>
      <c r="H110" s="230">
        <v>0</v>
      </c>
      <c r="I110" s="231">
        <v>0</v>
      </c>
      <c r="K110"/>
      <c r="L110"/>
      <c r="M110" s="284"/>
      <c r="N110" s="284"/>
      <c r="O110" s="284"/>
      <c r="P110" s="284"/>
      <c r="Q110" s="284"/>
    </row>
    <row r="111" spans="1:17" ht="22.5">
      <c r="A111" s="5" t="s">
        <v>348</v>
      </c>
      <c r="B111" s="6" t="s">
        <v>349</v>
      </c>
      <c r="C111" s="230">
        <v>0</v>
      </c>
      <c r="D111" s="231">
        <v>0</v>
      </c>
      <c r="E111" s="229"/>
      <c r="F111" s="5" t="s">
        <v>350</v>
      </c>
      <c r="G111" s="6" t="s">
        <v>351</v>
      </c>
      <c r="H111" s="230">
        <v>0</v>
      </c>
      <c r="I111" s="231">
        <v>0</v>
      </c>
      <c r="K111"/>
      <c r="L111" s="254" t="s">
        <v>390</v>
      </c>
      <c r="M111" s="284"/>
      <c r="N111" s="284"/>
      <c r="O111" s="284"/>
      <c r="P111" s="284"/>
      <c r="Q111" s="284"/>
    </row>
    <row r="112" spans="1:17" ht="15">
      <c r="A112" s="5" t="s">
        <v>352</v>
      </c>
      <c r="B112" s="6" t="s">
        <v>353</v>
      </c>
      <c r="C112" s="230">
        <v>0</v>
      </c>
      <c r="D112" s="231">
        <v>0</v>
      </c>
      <c r="E112" s="229"/>
      <c r="F112" s="3" t="s">
        <v>354</v>
      </c>
      <c r="G112" s="4" t="s">
        <v>355</v>
      </c>
      <c r="H112" s="232">
        <f>SUM(H113:H115)</f>
        <v>0</v>
      </c>
      <c r="I112" s="233">
        <f>SUM(I113:I115)</f>
        <v>0</v>
      </c>
      <c r="K112"/>
      <c r="L112" s="9" t="s">
        <v>391</v>
      </c>
      <c r="M112" s="39"/>
      <c r="N112" s="300"/>
      <c r="O112" s="39"/>
      <c r="P112" s="300"/>
      <c r="Q112" s="39"/>
    </row>
    <row r="113" spans="1:17" ht="15">
      <c r="A113" s="5" t="s">
        <v>356</v>
      </c>
      <c r="B113" s="6" t="s">
        <v>357</v>
      </c>
      <c r="C113" s="230">
        <v>0</v>
      </c>
      <c r="D113" s="231">
        <v>0</v>
      </c>
      <c r="E113" s="229"/>
      <c r="F113" s="5" t="s">
        <v>358</v>
      </c>
      <c r="G113" s="6" t="s">
        <v>359</v>
      </c>
      <c r="H113" s="230">
        <v>0</v>
      </c>
      <c r="I113" s="231">
        <v>0</v>
      </c>
      <c r="K113"/>
      <c r="L113" s="258"/>
      <c r="M113" s="284"/>
      <c r="N113" s="258"/>
      <c r="O113" s="284"/>
      <c r="P113" s="258"/>
      <c r="Q113" s="284"/>
    </row>
    <row r="114" spans="1:17" ht="15">
      <c r="A114" s="5" t="s">
        <v>360</v>
      </c>
      <c r="B114" s="6" t="s">
        <v>361</v>
      </c>
      <c r="C114" s="230">
        <v>0</v>
      </c>
      <c r="D114" s="231">
        <v>0</v>
      </c>
      <c r="E114" s="229"/>
      <c r="F114" s="5" t="s">
        <v>362</v>
      </c>
      <c r="G114" s="6" t="s">
        <v>363</v>
      </c>
      <c r="H114" s="230">
        <v>0</v>
      </c>
      <c r="I114" s="231">
        <v>0</v>
      </c>
      <c r="K114"/>
      <c r="L114" s="258"/>
      <c r="M114" s="284"/>
      <c r="N114" s="258"/>
      <c r="O114" s="284"/>
      <c r="P114" s="258"/>
      <c r="Q114" s="284"/>
    </row>
    <row r="115" spans="1:17" ht="15">
      <c r="A115" s="5"/>
      <c r="B115" s="6"/>
      <c r="C115" s="230"/>
      <c r="D115" s="231"/>
      <c r="E115" s="229"/>
      <c r="F115" s="5" t="s">
        <v>364</v>
      </c>
      <c r="G115" s="6" t="s">
        <v>365</v>
      </c>
      <c r="H115" s="230">
        <v>0</v>
      </c>
      <c r="I115" s="231">
        <v>0</v>
      </c>
      <c r="K115"/>
      <c r="L115"/>
      <c r="M115" s="284"/>
      <c r="N115" s="284"/>
      <c r="O115" s="284"/>
      <c r="P115" s="284"/>
      <c r="Q115" s="284"/>
    </row>
    <row r="116" spans="1:17" ht="15">
      <c r="A116" s="3" t="s">
        <v>366</v>
      </c>
      <c r="B116" s="4" t="s">
        <v>367</v>
      </c>
      <c r="C116" s="232">
        <f>SUM(C117:C119)</f>
        <v>0</v>
      </c>
      <c r="D116" s="233">
        <f>SUM(D117:D119)</f>
        <v>0</v>
      </c>
      <c r="E116" s="229"/>
      <c r="F116" s="3" t="s">
        <v>368</v>
      </c>
      <c r="G116" s="4" t="s">
        <v>369</v>
      </c>
      <c r="H116" s="232">
        <f>SUM(H117:H118)</f>
        <v>0</v>
      </c>
      <c r="I116" s="233">
        <f>SUM(I117:I118)</f>
        <v>0</v>
      </c>
      <c r="K116" s="259" t="s">
        <v>392</v>
      </c>
      <c r="L116"/>
      <c r="M116" s="284"/>
      <c r="N116" s="284"/>
      <c r="O116" s="284"/>
      <c r="P116" s="284"/>
      <c r="Q116" s="284"/>
    </row>
    <row r="117" spans="1:17" ht="15">
      <c r="A117" s="5" t="s">
        <v>370</v>
      </c>
      <c r="B117" s="6" t="s">
        <v>371</v>
      </c>
      <c r="C117" s="230">
        <v>0</v>
      </c>
      <c r="D117" s="231">
        <v>0</v>
      </c>
      <c r="E117" s="229"/>
      <c r="F117" s="5" t="s">
        <v>372</v>
      </c>
      <c r="G117" s="6" t="s">
        <v>373</v>
      </c>
      <c r="H117" s="230">
        <v>0</v>
      </c>
      <c r="I117" s="231">
        <v>0</v>
      </c>
      <c r="K117"/>
      <c r="L117"/>
      <c r="M117" s="1037" t="s">
        <v>1367</v>
      </c>
      <c r="N117" s="1037"/>
      <c r="O117" s="1037"/>
      <c r="P117" s="1037"/>
      <c r="Q117" s="284"/>
    </row>
    <row r="118" spans="1:17" ht="15">
      <c r="A118" s="5" t="s">
        <v>374</v>
      </c>
      <c r="B118" s="6" t="s">
        <v>375</v>
      </c>
      <c r="C118" s="230">
        <v>0</v>
      </c>
      <c r="D118" s="231">
        <v>0</v>
      </c>
      <c r="E118" s="229"/>
      <c r="F118" s="5" t="s">
        <v>376</v>
      </c>
      <c r="G118" s="6" t="s">
        <v>377</v>
      </c>
      <c r="H118" s="230">
        <v>0</v>
      </c>
      <c r="I118" s="231">
        <v>0</v>
      </c>
      <c r="K118"/>
      <c r="L118"/>
      <c r="M118" s="1037"/>
      <c r="N118" s="1037"/>
      <c r="O118" s="1037"/>
      <c r="P118" s="1037"/>
      <c r="Q118" s="284"/>
    </row>
    <row r="119" spans="1:17" ht="15">
      <c r="A119" s="5" t="s">
        <v>378</v>
      </c>
      <c r="B119" s="6" t="s">
        <v>379</v>
      </c>
      <c r="C119" s="230">
        <v>0</v>
      </c>
      <c r="D119" s="231">
        <v>0</v>
      </c>
      <c r="E119" s="229"/>
      <c r="F119" s="5"/>
      <c r="G119" s="6"/>
      <c r="H119" s="230"/>
      <c r="I119" s="231"/>
      <c r="K119"/>
      <c r="L119"/>
      <c r="M119" s="1037"/>
      <c r="N119" s="1037"/>
      <c r="O119" s="1037"/>
      <c r="P119" s="1037"/>
      <c r="Q119" s="284"/>
    </row>
    <row r="120" spans="1:17" ht="22.5">
      <c r="A120" s="242"/>
      <c r="B120" s="243"/>
      <c r="C120" s="230"/>
      <c r="D120" s="231"/>
      <c r="E120" s="229"/>
      <c r="F120" s="3" t="s">
        <v>380</v>
      </c>
      <c r="G120" s="4" t="s">
        <v>381</v>
      </c>
      <c r="H120" s="232">
        <f>SUM(H121:H122)</f>
        <v>0</v>
      </c>
      <c r="I120" s="233">
        <f>SUM(I121:I122)</f>
        <v>0</v>
      </c>
    </row>
    <row r="121" spans="1:17">
      <c r="A121" s="242"/>
      <c r="B121" s="7" t="s">
        <v>382</v>
      </c>
      <c r="C121" s="235">
        <f>C55+C61+C68+C77+C87+C94+C101+C109+C116</f>
        <v>0</v>
      </c>
      <c r="D121" s="236">
        <f>D55+D61+D68+D77+D87+D94+D101+D109+D116</f>
        <v>0</v>
      </c>
      <c r="E121" s="229"/>
      <c r="F121" s="5" t="s">
        <v>383</v>
      </c>
      <c r="G121" s="6" t="s">
        <v>384</v>
      </c>
      <c r="H121" s="230">
        <v>0</v>
      </c>
      <c r="I121" s="231">
        <v>0</v>
      </c>
    </row>
    <row r="122" spans="1:17">
      <c r="A122" s="242"/>
      <c r="B122" s="243"/>
      <c r="C122" s="235"/>
      <c r="D122" s="236"/>
      <c r="E122" s="229"/>
      <c r="F122" s="5" t="s">
        <v>385</v>
      </c>
      <c r="G122" s="6" t="s">
        <v>386</v>
      </c>
      <c r="H122" s="230">
        <v>0</v>
      </c>
      <c r="I122" s="231">
        <v>0</v>
      </c>
    </row>
    <row r="123" spans="1:17" ht="13.5" thickBot="1">
      <c r="A123" s="242"/>
      <c r="B123" s="244" t="s">
        <v>387</v>
      </c>
      <c r="C123" s="301">
        <f>C52+C121</f>
        <v>0</v>
      </c>
      <c r="D123" s="302">
        <f>D52+D121</f>
        <v>0</v>
      </c>
      <c r="E123" s="229"/>
      <c r="F123" s="242"/>
      <c r="G123" s="243"/>
      <c r="H123" s="230"/>
      <c r="I123" s="231"/>
    </row>
    <row r="124" spans="1:17" ht="13.5" thickTop="1">
      <c r="A124" s="242"/>
      <c r="B124" s="244"/>
      <c r="C124" s="238"/>
      <c r="D124" s="239"/>
      <c r="E124" s="229"/>
      <c r="F124" s="242"/>
      <c r="G124" s="7" t="s">
        <v>388</v>
      </c>
      <c r="H124" s="235">
        <f>H99+H104+H120</f>
        <v>0</v>
      </c>
      <c r="I124" s="236">
        <f>I99+I104+I120</f>
        <v>0</v>
      </c>
    </row>
    <row r="125" spans="1:17">
      <c r="A125" s="242"/>
      <c r="B125" s="243"/>
      <c r="C125" s="230"/>
      <c r="D125" s="231"/>
      <c r="E125" s="229"/>
      <c r="F125" s="242"/>
      <c r="G125" s="243"/>
      <c r="H125" s="230"/>
      <c r="I125" s="231"/>
    </row>
    <row r="126" spans="1:17" ht="13.5" thickBot="1">
      <c r="A126" s="247"/>
      <c r="B126" s="248"/>
      <c r="C126" s="249"/>
      <c r="D126" s="250"/>
      <c r="E126" s="251"/>
      <c r="F126" s="247"/>
      <c r="G126" s="252" t="s">
        <v>389</v>
      </c>
      <c r="H126" s="278">
        <f>H96+H124</f>
        <v>0</v>
      </c>
      <c r="I126" s="279">
        <f>I96+I124</f>
        <v>0</v>
      </c>
    </row>
    <row r="127" spans="1:17" ht="12" thickTop="1"/>
    <row r="128" spans="1:17">
      <c r="B128" s="248"/>
    </row>
    <row r="129" spans="2:8">
      <c r="B129" s="254" t="s">
        <v>390</v>
      </c>
    </row>
    <row r="130" spans="2:8" ht="15">
      <c r="B130" s="9" t="s">
        <v>391</v>
      </c>
      <c r="F130" s="255"/>
      <c r="H130" s="256"/>
    </row>
    <row r="131" spans="2:8" ht="15">
      <c r="B131" s="257"/>
      <c r="F131" s="257"/>
      <c r="H131" s="258"/>
    </row>
    <row r="132" spans="2:8" ht="15">
      <c r="B132" s="259" t="s">
        <v>392</v>
      </c>
      <c r="F132" s="257"/>
      <c r="H132" s="258"/>
    </row>
    <row r="137" spans="2:8" ht="15" customHeight="1">
      <c r="C137" s="1037" t="s">
        <v>1367</v>
      </c>
      <c r="D137" s="1037"/>
      <c r="E137" s="1037"/>
      <c r="F137" s="1037"/>
      <c r="G137" s="1037"/>
    </row>
    <row r="138" spans="2:8" ht="15" customHeight="1">
      <c r="C138" s="1037"/>
      <c r="D138" s="1037"/>
      <c r="E138" s="1037"/>
      <c r="F138" s="1037"/>
      <c r="G138" s="1037"/>
    </row>
    <row r="139" spans="2:8" ht="11.25" customHeight="1">
      <c r="C139" s="1037"/>
      <c r="D139" s="1037"/>
      <c r="E139" s="1037"/>
      <c r="F139" s="1037"/>
      <c r="G139" s="1037"/>
    </row>
    <row r="140" spans="2:8" ht="11.25" customHeight="1">
      <c r="C140" s="1037"/>
      <c r="D140" s="1037"/>
      <c r="E140" s="1037"/>
      <c r="F140" s="1037"/>
      <c r="G140" s="1037"/>
    </row>
    <row r="141" spans="2:8" ht="17.25" customHeight="1"/>
  </sheetData>
  <sheetProtection algorithmName="SHA-512" hashValue="SrRY+zEDI5wlxEFn2etJ0IkZ32AsTmuPWM+tVyp/immxbBOCyCrkqQfEn5H3oZh/BfP7NPml5qkwgK8GoqPUWw==" saltValue="IbCMt5XBy7TORbwNaxGzQQ==" spinCount="100000" sheet="1" objects="1" scenarios="1"/>
  <mergeCells count="9">
    <mergeCell ref="A2:I2"/>
    <mergeCell ref="A3:I3"/>
    <mergeCell ref="A4:I4"/>
    <mergeCell ref="C137:G140"/>
    <mergeCell ref="K1:Q1"/>
    <mergeCell ref="K2:Q2"/>
    <mergeCell ref="K3:Q3"/>
    <mergeCell ref="K4:Q4"/>
    <mergeCell ref="M117:P1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1"/>
  <sheetViews>
    <sheetView showGridLines="0" zoomScaleNormal="100" workbookViewId="0"/>
  </sheetViews>
  <sheetFormatPr baseColWidth="10" defaultRowHeight="11.25"/>
  <cols>
    <col min="1" max="1" width="8.7109375" style="223" bestFit="1" customWidth="1"/>
    <col min="2" max="2" width="67.5703125" style="223" customWidth="1"/>
    <col min="3" max="4" width="14.7109375" style="253" customWidth="1"/>
    <col min="5" max="5" width="0.7109375" style="223" customWidth="1"/>
    <col min="6" max="6" width="8.7109375" style="223" bestFit="1" customWidth="1"/>
    <col min="7" max="7" width="57.85546875" style="223" customWidth="1"/>
    <col min="8" max="9" width="14.7109375" style="253" customWidth="1"/>
    <col min="10" max="10" width="11.42578125" style="223"/>
    <col min="11" max="72" width="2.85546875" style="223" customWidth="1"/>
    <col min="73" max="249" width="11.42578125" style="223"/>
    <col min="250" max="250" width="8.7109375" style="223" bestFit="1" customWidth="1"/>
    <col min="251" max="251" width="67.5703125" style="223" customWidth="1"/>
    <col min="252" max="253" width="14.7109375" style="223" customWidth="1"/>
    <col min="254" max="254" width="0.7109375" style="223" customWidth="1"/>
    <col min="255" max="255" width="8.7109375" style="223" bestFit="1" customWidth="1"/>
    <col min="256" max="256" width="57.85546875" style="223" customWidth="1"/>
    <col min="257" max="258" width="14.7109375" style="223" customWidth="1"/>
    <col min="259" max="505" width="11.42578125" style="223"/>
    <col min="506" max="506" width="8.7109375" style="223" bestFit="1" customWidth="1"/>
    <col min="507" max="507" width="67.5703125" style="223" customWidth="1"/>
    <col min="508" max="509" width="14.7109375" style="223" customWidth="1"/>
    <col min="510" max="510" width="0.7109375" style="223" customWidth="1"/>
    <col min="511" max="511" width="8.7109375" style="223" bestFit="1" customWidth="1"/>
    <col min="512" max="512" width="57.85546875" style="223" customWidth="1"/>
    <col min="513" max="514" width="14.7109375" style="223" customWidth="1"/>
    <col min="515" max="761" width="11.42578125" style="223"/>
    <col min="762" max="762" width="8.7109375" style="223" bestFit="1" customWidth="1"/>
    <col min="763" max="763" width="67.5703125" style="223" customWidth="1"/>
    <col min="764" max="765" width="14.7109375" style="223" customWidth="1"/>
    <col min="766" max="766" width="0.7109375" style="223" customWidth="1"/>
    <col min="767" max="767" width="8.7109375" style="223" bestFit="1" customWidth="1"/>
    <col min="768" max="768" width="57.85546875" style="223" customWidth="1"/>
    <col min="769" max="770" width="14.7109375" style="223" customWidth="1"/>
    <col min="771" max="1017" width="11.42578125" style="223"/>
    <col min="1018" max="1018" width="8.7109375" style="223" bestFit="1" customWidth="1"/>
    <col min="1019" max="1019" width="67.5703125" style="223" customWidth="1"/>
    <col min="1020" max="1021" width="14.7109375" style="223" customWidth="1"/>
    <col min="1022" max="1022" width="0.7109375" style="223" customWidth="1"/>
    <col min="1023" max="1023" width="8.7109375" style="223" bestFit="1" customWidth="1"/>
    <col min="1024" max="1024" width="57.85546875" style="223" customWidth="1"/>
    <col min="1025" max="1026" width="14.7109375" style="223" customWidth="1"/>
    <col min="1027" max="1273" width="11.42578125" style="223"/>
    <col min="1274" max="1274" width="8.7109375" style="223" bestFit="1" customWidth="1"/>
    <col min="1275" max="1275" width="67.5703125" style="223" customWidth="1"/>
    <col min="1276" max="1277" width="14.7109375" style="223" customWidth="1"/>
    <col min="1278" max="1278" width="0.7109375" style="223" customWidth="1"/>
    <col min="1279" max="1279" width="8.7109375" style="223" bestFit="1" customWidth="1"/>
    <col min="1280" max="1280" width="57.85546875" style="223" customWidth="1"/>
    <col min="1281" max="1282" width="14.7109375" style="223" customWidth="1"/>
    <col min="1283" max="1529" width="11.42578125" style="223"/>
    <col min="1530" max="1530" width="8.7109375" style="223" bestFit="1" customWidth="1"/>
    <col min="1531" max="1531" width="67.5703125" style="223" customWidth="1"/>
    <col min="1532" max="1533" width="14.7109375" style="223" customWidth="1"/>
    <col min="1534" max="1534" width="0.7109375" style="223" customWidth="1"/>
    <col min="1535" max="1535" width="8.7109375" style="223" bestFit="1" customWidth="1"/>
    <col min="1536" max="1536" width="57.85546875" style="223" customWidth="1"/>
    <col min="1537" max="1538" width="14.7109375" style="223" customWidth="1"/>
    <col min="1539" max="1785" width="11.42578125" style="223"/>
    <col min="1786" max="1786" width="8.7109375" style="223" bestFit="1" customWidth="1"/>
    <col min="1787" max="1787" width="67.5703125" style="223" customWidth="1"/>
    <col min="1788" max="1789" width="14.7109375" style="223" customWidth="1"/>
    <col min="1790" max="1790" width="0.7109375" style="223" customWidth="1"/>
    <col min="1791" max="1791" width="8.7109375" style="223" bestFit="1" customWidth="1"/>
    <col min="1792" max="1792" width="57.85546875" style="223" customWidth="1"/>
    <col min="1793" max="1794" width="14.7109375" style="223" customWidth="1"/>
    <col min="1795" max="2041" width="11.42578125" style="223"/>
    <col min="2042" max="2042" width="8.7109375" style="223" bestFit="1" customWidth="1"/>
    <col min="2043" max="2043" width="67.5703125" style="223" customWidth="1"/>
    <col min="2044" max="2045" width="14.7109375" style="223" customWidth="1"/>
    <col min="2046" max="2046" width="0.7109375" style="223" customWidth="1"/>
    <col min="2047" max="2047" width="8.7109375" style="223" bestFit="1" customWidth="1"/>
    <col min="2048" max="2048" width="57.85546875" style="223" customWidth="1"/>
    <col min="2049" max="2050" width="14.7109375" style="223" customWidth="1"/>
    <col min="2051" max="2297" width="11.42578125" style="223"/>
    <col min="2298" max="2298" width="8.7109375" style="223" bestFit="1" customWidth="1"/>
    <col min="2299" max="2299" width="67.5703125" style="223" customWidth="1"/>
    <col min="2300" max="2301" width="14.7109375" style="223" customWidth="1"/>
    <col min="2302" max="2302" width="0.7109375" style="223" customWidth="1"/>
    <col min="2303" max="2303" width="8.7109375" style="223" bestFit="1" customWidth="1"/>
    <col min="2304" max="2304" width="57.85546875" style="223" customWidth="1"/>
    <col min="2305" max="2306" width="14.7109375" style="223" customWidth="1"/>
    <col min="2307" max="2553" width="11.42578125" style="223"/>
    <col min="2554" max="2554" width="8.7109375" style="223" bestFit="1" customWidth="1"/>
    <col min="2555" max="2555" width="67.5703125" style="223" customWidth="1"/>
    <col min="2556" max="2557" width="14.7109375" style="223" customWidth="1"/>
    <col min="2558" max="2558" width="0.7109375" style="223" customWidth="1"/>
    <col min="2559" max="2559" width="8.7109375" style="223" bestFit="1" customWidth="1"/>
    <col min="2560" max="2560" width="57.85546875" style="223" customWidth="1"/>
    <col min="2561" max="2562" width="14.7109375" style="223" customWidth="1"/>
    <col min="2563" max="2809" width="11.42578125" style="223"/>
    <col min="2810" max="2810" width="8.7109375" style="223" bestFit="1" customWidth="1"/>
    <col min="2811" max="2811" width="67.5703125" style="223" customWidth="1"/>
    <col min="2812" max="2813" width="14.7109375" style="223" customWidth="1"/>
    <col min="2814" max="2814" width="0.7109375" style="223" customWidth="1"/>
    <col min="2815" max="2815" width="8.7109375" style="223" bestFit="1" customWidth="1"/>
    <col min="2816" max="2816" width="57.85546875" style="223" customWidth="1"/>
    <col min="2817" max="2818" width="14.7109375" style="223" customWidth="1"/>
    <col min="2819" max="3065" width="11.42578125" style="223"/>
    <col min="3066" max="3066" width="8.7109375" style="223" bestFit="1" customWidth="1"/>
    <col min="3067" max="3067" width="67.5703125" style="223" customWidth="1"/>
    <col min="3068" max="3069" width="14.7109375" style="223" customWidth="1"/>
    <col min="3070" max="3070" width="0.7109375" style="223" customWidth="1"/>
    <col min="3071" max="3071" width="8.7109375" style="223" bestFit="1" customWidth="1"/>
    <col min="3072" max="3072" width="57.85546875" style="223" customWidth="1"/>
    <col min="3073" max="3074" width="14.7109375" style="223" customWidth="1"/>
    <col min="3075" max="3321" width="11.42578125" style="223"/>
    <col min="3322" max="3322" width="8.7109375" style="223" bestFit="1" customWidth="1"/>
    <col min="3323" max="3323" width="67.5703125" style="223" customWidth="1"/>
    <col min="3324" max="3325" width="14.7109375" style="223" customWidth="1"/>
    <col min="3326" max="3326" width="0.7109375" style="223" customWidth="1"/>
    <col min="3327" max="3327" width="8.7109375" style="223" bestFit="1" customWidth="1"/>
    <col min="3328" max="3328" width="57.85546875" style="223" customWidth="1"/>
    <col min="3329" max="3330" width="14.7109375" style="223" customWidth="1"/>
    <col min="3331" max="3577" width="11.42578125" style="223"/>
    <col min="3578" max="3578" width="8.7109375" style="223" bestFit="1" customWidth="1"/>
    <col min="3579" max="3579" width="67.5703125" style="223" customWidth="1"/>
    <col min="3580" max="3581" width="14.7109375" style="223" customWidth="1"/>
    <col min="3582" max="3582" width="0.7109375" style="223" customWidth="1"/>
    <col min="3583" max="3583" width="8.7109375" style="223" bestFit="1" customWidth="1"/>
    <col min="3584" max="3584" width="57.85546875" style="223" customWidth="1"/>
    <col min="3585" max="3586" width="14.7109375" style="223" customWidth="1"/>
    <col min="3587" max="3833" width="11.42578125" style="223"/>
    <col min="3834" max="3834" width="8.7109375" style="223" bestFit="1" customWidth="1"/>
    <col min="3835" max="3835" width="67.5703125" style="223" customWidth="1"/>
    <col min="3836" max="3837" width="14.7109375" style="223" customWidth="1"/>
    <col min="3838" max="3838" width="0.7109375" style="223" customWidth="1"/>
    <col min="3839" max="3839" width="8.7109375" style="223" bestFit="1" customWidth="1"/>
    <col min="3840" max="3840" width="57.85546875" style="223" customWidth="1"/>
    <col min="3841" max="3842" width="14.7109375" style="223" customWidth="1"/>
    <col min="3843" max="4089" width="11.42578125" style="223"/>
    <col min="4090" max="4090" width="8.7109375" style="223" bestFit="1" customWidth="1"/>
    <col min="4091" max="4091" width="67.5703125" style="223" customWidth="1"/>
    <col min="4092" max="4093" width="14.7109375" style="223" customWidth="1"/>
    <col min="4094" max="4094" width="0.7109375" style="223" customWidth="1"/>
    <col min="4095" max="4095" width="8.7109375" style="223" bestFit="1" customWidth="1"/>
    <col min="4096" max="4096" width="57.85546875" style="223" customWidth="1"/>
    <col min="4097" max="4098" width="14.7109375" style="223" customWidth="1"/>
    <col min="4099" max="4345" width="11.42578125" style="223"/>
    <col min="4346" max="4346" width="8.7109375" style="223" bestFit="1" customWidth="1"/>
    <col min="4347" max="4347" width="67.5703125" style="223" customWidth="1"/>
    <col min="4348" max="4349" width="14.7109375" style="223" customWidth="1"/>
    <col min="4350" max="4350" width="0.7109375" style="223" customWidth="1"/>
    <col min="4351" max="4351" width="8.7109375" style="223" bestFit="1" customWidth="1"/>
    <col min="4352" max="4352" width="57.85546875" style="223" customWidth="1"/>
    <col min="4353" max="4354" width="14.7109375" style="223" customWidth="1"/>
    <col min="4355" max="4601" width="11.42578125" style="223"/>
    <col min="4602" max="4602" width="8.7109375" style="223" bestFit="1" customWidth="1"/>
    <col min="4603" max="4603" width="67.5703125" style="223" customWidth="1"/>
    <col min="4604" max="4605" width="14.7109375" style="223" customWidth="1"/>
    <col min="4606" max="4606" width="0.7109375" style="223" customWidth="1"/>
    <col min="4607" max="4607" width="8.7109375" style="223" bestFit="1" customWidth="1"/>
    <col min="4608" max="4608" width="57.85546875" style="223" customWidth="1"/>
    <col min="4609" max="4610" width="14.7109375" style="223" customWidth="1"/>
    <col min="4611" max="4857" width="11.42578125" style="223"/>
    <col min="4858" max="4858" width="8.7109375" style="223" bestFit="1" customWidth="1"/>
    <col min="4859" max="4859" width="67.5703125" style="223" customWidth="1"/>
    <col min="4860" max="4861" width="14.7109375" style="223" customWidth="1"/>
    <col min="4862" max="4862" width="0.7109375" style="223" customWidth="1"/>
    <col min="4863" max="4863" width="8.7109375" style="223" bestFit="1" customWidth="1"/>
    <col min="4864" max="4864" width="57.85546875" style="223" customWidth="1"/>
    <col min="4865" max="4866" width="14.7109375" style="223" customWidth="1"/>
    <col min="4867" max="5113" width="11.42578125" style="223"/>
    <col min="5114" max="5114" width="8.7109375" style="223" bestFit="1" customWidth="1"/>
    <col min="5115" max="5115" width="67.5703125" style="223" customWidth="1"/>
    <col min="5116" max="5117" width="14.7109375" style="223" customWidth="1"/>
    <col min="5118" max="5118" width="0.7109375" style="223" customWidth="1"/>
    <col min="5119" max="5119" width="8.7109375" style="223" bestFit="1" customWidth="1"/>
    <col min="5120" max="5120" width="57.85546875" style="223" customWidth="1"/>
    <col min="5121" max="5122" width="14.7109375" style="223" customWidth="1"/>
    <col min="5123" max="5369" width="11.42578125" style="223"/>
    <col min="5370" max="5370" width="8.7109375" style="223" bestFit="1" customWidth="1"/>
    <col min="5371" max="5371" width="67.5703125" style="223" customWidth="1"/>
    <col min="5372" max="5373" width="14.7109375" style="223" customWidth="1"/>
    <col min="5374" max="5374" width="0.7109375" style="223" customWidth="1"/>
    <col min="5375" max="5375" width="8.7109375" style="223" bestFit="1" customWidth="1"/>
    <col min="5376" max="5376" width="57.85546875" style="223" customWidth="1"/>
    <col min="5377" max="5378" width="14.7109375" style="223" customWidth="1"/>
    <col min="5379" max="5625" width="11.42578125" style="223"/>
    <col min="5626" max="5626" width="8.7109375" style="223" bestFit="1" customWidth="1"/>
    <col min="5627" max="5627" width="67.5703125" style="223" customWidth="1"/>
    <col min="5628" max="5629" width="14.7109375" style="223" customWidth="1"/>
    <col min="5630" max="5630" width="0.7109375" style="223" customWidth="1"/>
    <col min="5631" max="5631" width="8.7109375" style="223" bestFit="1" customWidth="1"/>
    <col min="5632" max="5632" width="57.85546875" style="223" customWidth="1"/>
    <col min="5633" max="5634" width="14.7109375" style="223" customWidth="1"/>
    <col min="5635" max="5881" width="11.42578125" style="223"/>
    <col min="5882" max="5882" width="8.7109375" style="223" bestFit="1" customWidth="1"/>
    <col min="5883" max="5883" width="67.5703125" style="223" customWidth="1"/>
    <col min="5884" max="5885" width="14.7109375" style="223" customWidth="1"/>
    <col min="5886" max="5886" width="0.7109375" style="223" customWidth="1"/>
    <col min="5887" max="5887" width="8.7109375" style="223" bestFit="1" customWidth="1"/>
    <col min="5888" max="5888" width="57.85546875" style="223" customWidth="1"/>
    <col min="5889" max="5890" width="14.7109375" style="223" customWidth="1"/>
    <col min="5891" max="6137" width="11.42578125" style="223"/>
    <col min="6138" max="6138" width="8.7109375" style="223" bestFit="1" customWidth="1"/>
    <col min="6139" max="6139" width="67.5703125" style="223" customWidth="1"/>
    <col min="6140" max="6141" width="14.7109375" style="223" customWidth="1"/>
    <col min="6142" max="6142" width="0.7109375" style="223" customWidth="1"/>
    <col min="6143" max="6143" width="8.7109375" style="223" bestFit="1" customWidth="1"/>
    <col min="6144" max="6144" width="57.85546875" style="223" customWidth="1"/>
    <col min="6145" max="6146" width="14.7109375" style="223" customWidth="1"/>
    <col min="6147" max="6393" width="11.42578125" style="223"/>
    <col min="6394" max="6394" width="8.7109375" style="223" bestFit="1" customWidth="1"/>
    <col min="6395" max="6395" width="67.5703125" style="223" customWidth="1"/>
    <col min="6396" max="6397" width="14.7109375" style="223" customWidth="1"/>
    <col min="6398" max="6398" width="0.7109375" style="223" customWidth="1"/>
    <col min="6399" max="6399" width="8.7109375" style="223" bestFit="1" customWidth="1"/>
    <col min="6400" max="6400" width="57.85546875" style="223" customWidth="1"/>
    <col min="6401" max="6402" width="14.7109375" style="223" customWidth="1"/>
    <col min="6403" max="6649" width="11.42578125" style="223"/>
    <col min="6650" max="6650" width="8.7109375" style="223" bestFit="1" customWidth="1"/>
    <col min="6651" max="6651" width="67.5703125" style="223" customWidth="1"/>
    <col min="6652" max="6653" width="14.7109375" style="223" customWidth="1"/>
    <col min="6654" max="6654" width="0.7109375" style="223" customWidth="1"/>
    <col min="6655" max="6655" width="8.7109375" style="223" bestFit="1" customWidth="1"/>
    <col min="6656" max="6656" width="57.85546875" style="223" customWidth="1"/>
    <col min="6657" max="6658" width="14.7109375" style="223" customWidth="1"/>
    <col min="6659" max="6905" width="11.42578125" style="223"/>
    <col min="6906" max="6906" width="8.7109375" style="223" bestFit="1" customWidth="1"/>
    <col min="6907" max="6907" width="67.5703125" style="223" customWidth="1"/>
    <col min="6908" max="6909" width="14.7109375" style="223" customWidth="1"/>
    <col min="6910" max="6910" width="0.7109375" style="223" customWidth="1"/>
    <col min="6911" max="6911" width="8.7109375" style="223" bestFit="1" customWidth="1"/>
    <col min="6912" max="6912" width="57.85546875" style="223" customWidth="1"/>
    <col min="6913" max="6914" width="14.7109375" style="223" customWidth="1"/>
    <col min="6915" max="7161" width="11.42578125" style="223"/>
    <col min="7162" max="7162" width="8.7109375" style="223" bestFit="1" customWidth="1"/>
    <col min="7163" max="7163" width="67.5703125" style="223" customWidth="1"/>
    <col min="7164" max="7165" width="14.7109375" style="223" customWidth="1"/>
    <col min="7166" max="7166" width="0.7109375" style="223" customWidth="1"/>
    <col min="7167" max="7167" width="8.7109375" style="223" bestFit="1" customWidth="1"/>
    <col min="7168" max="7168" width="57.85546875" style="223" customWidth="1"/>
    <col min="7169" max="7170" width="14.7109375" style="223" customWidth="1"/>
    <col min="7171" max="7417" width="11.42578125" style="223"/>
    <col min="7418" max="7418" width="8.7109375" style="223" bestFit="1" customWidth="1"/>
    <col min="7419" max="7419" width="67.5703125" style="223" customWidth="1"/>
    <col min="7420" max="7421" width="14.7109375" style="223" customWidth="1"/>
    <col min="7422" max="7422" width="0.7109375" style="223" customWidth="1"/>
    <col min="7423" max="7423" width="8.7109375" style="223" bestFit="1" customWidth="1"/>
    <col min="7424" max="7424" width="57.85546875" style="223" customWidth="1"/>
    <col min="7425" max="7426" width="14.7109375" style="223" customWidth="1"/>
    <col min="7427" max="7673" width="11.42578125" style="223"/>
    <col min="7674" max="7674" width="8.7109375" style="223" bestFit="1" customWidth="1"/>
    <col min="7675" max="7675" width="67.5703125" style="223" customWidth="1"/>
    <col min="7676" max="7677" width="14.7109375" style="223" customWidth="1"/>
    <col min="7678" max="7678" width="0.7109375" style="223" customWidth="1"/>
    <col min="7679" max="7679" width="8.7109375" style="223" bestFit="1" customWidth="1"/>
    <col min="7680" max="7680" width="57.85546875" style="223" customWidth="1"/>
    <col min="7681" max="7682" width="14.7109375" style="223" customWidth="1"/>
    <col min="7683" max="7929" width="11.42578125" style="223"/>
    <col min="7930" max="7930" width="8.7109375" style="223" bestFit="1" customWidth="1"/>
    <col min="7931" max="7931" width="67.5703125" style="223" customWidth="1"/>
    <col min="7932" max="7933" width="14.7109375" style="223" customWidth="1"/>
    <col min="7934" max="7934" width="0.7109375" style="223" customWidth="1"/>
    <col min="7935" max="7935" width="8.7109375" style="223" bestFit="1" customWidth="1"/>
    <col min="7936" max="7936" width="57.85546875" style="223" customWidth="1"/>
    <col min="7937" max="7938" width="14.7109375" style="223" customWidth="1"/>
    <col min="7939" max="8185" width="11.42578125" style="223"/>
    <col min="8186" max="8186" width="8.7109375" style="223" bestFit="1" customWidth="1"/>
    <col min="8187" max="8187" width="67.5703125" style="223" customWidth="1"/>
    <col min="8188" max="8189" width="14.7109375" style="223" customWidth="1"/>
    <col min="8190" max="8190" width="0.7109375" style="223" customWidth="1"/>
    <col min="8191" max="8191" width="8.7109375" style="223" bestFit="1" customWidth="1"/>
    <col min="8192" max="8192" width="57.85546875" style="223" customWidth="1"/>
    <col min="8193" max="8194" width="14.7109375" style="223" customWidth="1"/>
    <col min="8195" max="8441" width="11.42578125" style="223"/>
    <col min="8442" max="8442" width="8.7109375" style="223" bestFit="1" customWidth="1"/>
    <col min="8443" max="8443" width="67.5703125" style="223" customWidth="1"/>
    <col min="8444" max="8445" width="14.7109375" style="223" customWidth="1"/>
    <col min="8446" max="8446" width="0.7109375" style="223" customWidth="1"/>
    <col min="8447" max="8447" width="8.7109375" style="223" bestFit="1" customWidth="1"/>
    <col min="8448" max="8448" width="57.85546875" style="223" customWidth="1"/>
    <col min="8449" max="8450" width="14.7109375" style="223" customWidth="1"/>
    <col min="8451" max="8697" width="11.42578125" style="223"/>
    <col min="8698" max="8698" width="8.7109375" style="223" bestFit="1" customWidth="1"/>
    <col min="8699" max="8699" width="67.5703125" style="223" customWidth="1"/>
    <col min="8700" max="8701" width="14.7109375" style="223" customWidth="1"/>
    <col min="8702" max="8702" width="0.7109375" style="223" customWidth="1"/>
    <col min="8703" max="8703" width="8.7109375" style="223" bestFit="1" customWidth="1"/>
    <col min="8704" max="8704" width="57.85546875" style="223" customWidth="1"/>
    <col min="8705" max="8706" width="14.7109375" style="223" customWidth="1"/>
    <col min="8707" max="8953" width="11.42578125" style="223"/>
    <col min="8954" max="8954" width="8.7109375" style="223" bestFit="1" customWidth="1"/>
    <col min="8955" max="8955" width="67.5703125" style="223" customWidth="1"/>
    <col min="8956" max="8957" width="14.7109375" style="223" customWidth="1"/>
    <col min="8958" max="8958" width="0.7109375" style="223" customWidth="1"/>
    <col min="8959" max="8959" width="8.7109375" style="223" bestFit="1" customWidth="1"/>
    <col min="8960" max="8960" width="57.85546875" style="223" customWidth="1"/>
    <col min="8961" max="8962" width="14.7109375" style="223" customWidth="1"/>
    <col min="8963" max="9209" width="11.42578125" style="223"/>
    <col min="9210" max="9210" width="8.7109375" style="223" bestFit="1" customWidth="1"/>
    <col min="9211" max="9211" width="67.5703125" style="223" customWidth="1"/>
    <col min="9212" max="9213" width="14.7109375" style="223" customWidth="1"/>
    <col min="9214" max="9214" width="0.7109375" style="223" customWidth="1"/>
    <col min="9215" max="9215" width="8.7109375" style="223" bestFit="1" customWidth="1"/>
    <col min="9216" max="9216" width="57.85546875" style="223" customWidth="1"/>
    <col min="9217" max="9218" width="14.7109375" style="223" customWidth="1"/>
    <col min="9219" max="9465" width="11.42578125" style="223"/>
    <col min="9466" max="9466" width="8.7109375" style="223" bestFit="1" customWidth="1"/>
    <col min="9467" max="9467" width="67.5703125" style="223" customWidth="1"/>
    <col min="9468" max="9469" width="14.7109375" style="223" customWidth="1"/>
    <col min="9470" max="9470" width="0.7109375" style="223" customWidth="1"/>
    <col min="9471" max="9471" width="8.7109375" style="223" bestFit="1" customWidth="1"/>
    <col min="9472" max="9472" width="57.85546875" style="223" customWidth="1"/>
    <col min="9473" max="9474" width="14.7109375" style="223" customWidth="1"/>
    <col min="9475" max="9721" width="11.42578125" style="223"/>
    <col min="9722" max="9722" width="8.7109375" style="223" bestFit="1" customWidth="1"/>
    <col min="9723" max="9723" width="67.5703125" style="223" customWidth="1"/>
    <col min="9724" max="9725" width="14.7109375" style="223" customWidth="1"/>
    <col min="9726" max="9726" width="0.7109375" style="223" customWidth="1"/>
    <col min="9727" max="9727" width="8.7109375" style="223" bestFit="1" customWidth="1"/>
    <col min="9728" max="9728" width="57.85546875" style="223" customWidth="1"/>
    <col min="9729" max="9730" width="14.7109375" style="223" customWidth="1"/>
    <col min="9731" max="9977" width="11.42578125" style="223"/>
    <col min="9978" max="9978" width="8.7109375" style="223" bestFit="1" customWidth="1"/>
    <col min="9979" max="9979" width="67.5703125" style="223" customWidth="1"/>
    <col min="9980" max="9981" width="14.7109375" style="223" customWidth="1"/>
    <col min="9982" max="9982" width="0.7109375" style="223" customWidth="1"/>
    <col min="9983" max="9983" width="8.7109375" style="223" bestFit="1" customWidth="1"/>
    <col min="9984" max="9984" width="57.85546875" style="223" customWidth="1"/>
    <col min="9985" max="9986" width="14.7109375" style="223" customWidth="1"/>
    <col min="9987" max="10233" width="11.42578125" style="223"/>
    <col min="10234" max="10234" width="8.7109375" style="223" bestFit="1" customWidth="1"/>
    <col min="10235" max="10235" width="67.5703125" style="223" customWidth="1"/>
    <col min="10236" max="10237" width="14.7109375" style="223" customWidth="1"/>
    <col min="10238" max="10238" width="0.7109375" style="223" customWidth="1"/>
    <col min="10239" max="10239" width="8.7109375" style="223" bestFit="1" customWidth="1"/>
    <col min="10240" max="10240" width="57.85546875" style="223" customWidth="1"/>
    <col min="10241" max="10242" width="14.7109375" style="223" customWidth="1"/>
    <col min="10243" max="10489" width="11.42578125" style="223"/>
    <col min="10490" max="10490" width="8.7109375" style="223" bestFit="1" customWidth="1"/>
    <col min="10491" max="10491" width="67.5703125" style="223" customWidth="1"/>
    <col min="10492" max="10493" width="14.7109375" style="223" customWidth="1"/>
    <col min="10494" max="10494" width="0.7109375" style="223" customWidth="1"/>
    <col min="10495" max="10495" width="8.7109375" style="223" bestFit="1" customWidth="1"/>
    <col min="10496" max="10496" width="57.85546875" style="223" customWidth="1"/>
    <col min="10497" max="10498" width="14.7109375" style="223" customWidth="1"/>
    <col min="10499" max="10745" width="11.42578125" style="223"/>
    <col min="10746" max="10746" width="8.7109375" style="223" bestFit="1" customWidth="1"/>
    <col min="10747" max="10747" width="67.5703125" style="223" customWidth="1"/>
    <col min="10748" max="10749" width="14.7109375" style="223" customWidth="1"/>
    <col min="10750" max="10750" width="0.7109375" style="223" customWidth="1"/>
    <col min="10751" max="10751" width="8.7109375" style="223" bestFit="1" customWidth="1"/>
    <col min="10752" max="10752" width="57.85546875" style="223" customWidth="1"/>
    <col min="10753" max="10754" width="14.7109375" style="223" customWidth="1"/>
    <col min="10755" max="11001" width="11.42578125" style="223"/>
    <col min="11002" max="11002" width="8.7109375" style="223" bestFit="1" customWidth="1"/>
    <col min="11003" max="11003" width="67.5703125" style="223" customWidth="1"/>
    <col min="11004" max="11005" width="14.7109375" style="223" customWidth="1"/>
    <col min="11006" max="11006" width="0.7109375" style="223" customWidth="1"/>
    <col min="11007" max="11007" width="8.7109375" style="223" bestFit="1" customWidth="1"/>
    <col min="11008" max="11008" width="57.85546875" style="223" customWidth="1"/>
    <col min="11009" max="11010" width="14.7109375" style="223" customWidth="1"/>
    <col min="11011" max="11257" width="11.42578125" style="223"/>
    <col min="11258" max="11258" width="8.7109375" style="223" bestFit="1" customWidth="1"/>
    <col min="11259" max="11259" width="67.5703125" style="223" customWidth="1"/>
    <col min="11260" max="11261" width="14.7109375" style="223" customWidth="1"/>
    <col min="11262" max="11262" width="0.7109375" style="223" customWidth="1"/>
    <col min="11263" max="11263" width="8.7109375" style="223" bestFit="1" customWidth="1"/>
    <col min="11264" max="11264" width="57.85546875" style="223" customWidth="1"/>
    <col min="11265" max="11266" width="14.7109375" style="223" customWidth="1"/>
    <col min="11267" max="11513" width="11.42578125" style="223"/>
    <col min="11514" max="11514" width="8.7109375" style="223" bestFit="1" customWidth="1"/>
    <col min="11515" max="11515" width="67.5703125" style="223" customWidth="1"/>
    <col min="11516" max="11517" width="14.7109375" style="223" customWidth="1"/>
    <col min="11518" max="11518" width="0.7109375" style="223" customWidth="1"/>
    <col min="11519" max="11519" width="8.7109375" style="223" bestFit="1" customWidth="1"/>
    <col min="11520" max="11520" width="57.85546875" style="223" customWidth="1"/>
    <col min="11521" max="11522" width="14.7109375" style="223" customWidth="1"/>
    <col min="11523" max="11769" width="11.42578125" style="223"/>
    <col min="11770" max="11770" width="8.7109375" style="223" bestFit="1" customWidth="1"/>
    <col min="11771" max="11771" width="67.5703125" style="223" customWidth="1"/>
    <col min="11772" max="11773" width="14.7109375" style="223" customWidth="1"/>
    <col min="11774" max="11774" width="0.7109375" style="223" customWidth="1"/>
    <col min="11775" max="11775" width="8.7109375" style="223" bestFit="1" customWidth="1"/>
    <col min="11776" max="11776" width="57.85546875" style="223" customWidth="1"/>
    <col min="11777" max="11778" width="14.7109375" style="223" customWidth="1"/>
    <col min="11779" max="12025" width="11.42578125" style="223"/>
    <col min="12026" max="12026" width="8.7109375" style="223" bestFit="1" customWidth="1"/>
    <col min="12027" max="12027" width="67.5703125" style="223" customWidth="1"/>
    <col min="12028" max="12029" width="14.7109375" style="223" customWidth="1"/>
    <col min="12030" max="12030" width="0.7109375" style="223" customWidth="1"/>
    <col min="12031" max="12031" width="8.7109375" style="223" bestFit="1" customWidth="1"/>
    <col min="12032" max="12032" width="57.85546875" style="223" customWidth="1"/>
    <col min="12033" max="12034" width="14.7109375" style="223" customWidth="1"/>
    <col min="12035" max="12281" width="11.42578125" style="223"/>
    <col min="12282" max="12282" width="8.7109375" style="223" bestFit="1" customWidth="1"/>
    <col min="12283" max="12283" width="67.5703125" style="223" customWidth="1"/>
    <col min="12284" max="12285" width="14.7109375" style="223" customWidth="1"/>
    <col min="12286" max="12286" width="0.7109375" style="223" customWidth="1"/>
    <col min="12287" max="12287" width="8.7109375" style="223" bestFit="1" customWidth="1"/>
    <col min="12288" max="12288" width="57.85546875" style="223" customWidth="1"/>
    <col min="12289" max="12290" width="14.7109375" style="223" customWidth="1"/>
    <col min="12291" max="12537" width="11.42578125" style="223"/>
    <col min="12538" max="12538" width="8.7109375" style="223" bestFit="1" customWidth="1"/>
    <col min="12539" max="12539" width="67.5703125" style="223" customWidth="1"/>
    <col min="12540" max="12541" width="14.7109375" style="223" customWidth="1"/>
    <col min="12542" max="12542" width="0.7109375" style="223" customWidth="1"/>
    <col min="12543" max="12543" width="8.7109375" style="223" bestFit="1" customWidth="1"/>
    <col min="12544" max="12544" width="57.85546875" style="223" customWidth="1"/>
    <col min="12545" max="12546" width="14.7109375" style="223" customWidth="1"/>
    <col min="12547" max="12793" width="11.42578125" style="223"/>
    <col min="12794" max="12794" width="8.7109375" style="223" bestFit="1" customWidth="1"/>
    <col min="12795" max="12795" width="67.5703125" style="223" customWidth="1"/>
    <col min="12796" max="12797" width="14.7109375" style="223" customWidth="1"/>
    <col min="12798" max="12798" width="0.7109375" style="223" customWidth="1"/>
    <col min="12799" max="12799" width="8.7109375" style="223" bestFit="1" customWidth="1"/>
    <col min="12800" max="12800" width="57.85546875" style="223" customWidth="1"/>
    <col min="12801" max="12802" width="14.7109375" style="223" customWidth="1"/>
    <col min="12803" max="13049" width="11.42578125" style="223"/>
    <col min="13050" max="13050" width="8.7109375" style="223" bestFit="1" customWidth="1"/>
    <col min="13051" max="13051" width="67.5703125" style="223" customWidth="1"/>
    <col min="13052" max="13053" width="14.7109375" style="223" customWidth="1"/>
    <col min="13054" max="13054" width="0.7109375" style="223" customWidth="1"/>
    <col min="13055" max="13055" width="8.7109375" style="223" bestFit="1" customWidth="1"/>
    <col min="13056" max="13056" width="57.85546875" style="223" customWidth="1"/>
    <col min="13057" max="13058" width="14.7109375" style="223" customWidth="1"/>
    <col min="13059" max="13305" width="11.42578125" style="223"/>
    <col min="13306" max="13306" width="8.7109375" style="223" bestFit="1" customWidth="1"/>
    <col min="13307" max="13307" width="67.5703125" style="223" customWidth="1"/>
    <col min="13308" max="13309" width="14.7109375" style="223" customWidth="1"/>
    <col min="13310" max="13310" width="0.7109375" style="223" customWidth="1"/>
    <col min="13311" max="13311" width="8.7109375" style="223" bestFit="1" customWidth="1"/>
    <col min="13312" max="13312" width="57.85546875" style="223" customWidth="1"/>
    <col min="13313" max="13314" width="14.7109375" style="223" customWidth="1"/>
    <col min="13315" max="13561" width="11.42578125" style="223"/>
    <col min="13562" max="13562" width="8.7109375" style="223" bestFit="1" customWidth="1"/>
    <col min="13563" max="13563" width="67.5703125" style="223" customWidth="1"/>
    <col min="13564" max="13565" width="14.7109375" style="223" customWidth="1"/>
    <col min="13566" max="13566" width="0.7109375" style="223" customWidth="1"/>
    <col min="13567" max="13567" width="8.7109375" style="223" bestFit="1" customWidth="1"/>
    <col min="13568" max="13568" width="57.85546875" style="223" customWidth="1"/>
    <col min="13569" max="13570" width="14.7109375" style="223" customWidth="1"/>
    <col min="13571" max="13817" width="11.42578125" style="223"/>
    <col min="13818" max="13818" width="8.7109375" style="223" bestFit="1" customWidth="1"/>
    <col min="13819" max="13819" width="67.5703125" style="223" customWidth="1"/>
    <col min="13820" max="13821" width="14.7109375" style="223" customWidth="1"/>
    <col min="13822" max="13822" width="0.7109375" style="223" customWidth="1"/>
    <col min="13823" max="13823" width="8.7109375" style="223" bestFit="1" customWidth="1"/>
    <col min="13824" max="13824" width="57.85546875" style="223" customWidth="1"/>
    <col min="13825" max="13826" width="14.7109375" style="223" customWidth="1"/>
    <col min="13827" max="14073" width="11.42578125" style="223"/>
    <col min="14074" max="14074" width="8.7109375" style="223" bestFit="1" customWidth="1"/>
    <col min="14075" max="14075" width="67.5703125" style="223" customWidth="1"/>
    <col min="14076" max="14077" width="14.7109375" style="223" customWidth="1"/>
    <col min="14078" max="14078" width="0.7109375" style="223" customWidth="1"/>
    <col min="14079" max="14079" width="8.7109375" style="223" bestFit="1" customWidth="1"/>
    <col min="14080" max="14080" width="57.85546875" style="223" customWidth="1"/>
    <col min="14081" max="14082" width="14.7109375" style="223" customWidth="1"/>
    <col min="14083" max="14329" width="11.42578125" style="223"/>
    <col min="14330" max="14330" width="8.7109375" style="223" bestFit="1" customWidth="1"/>
    <col min="14331" max="14331" width="67.5703125" style="223" customWidth="1"/>
    <col min="14332" max="14333" width="14.7109375" style="223" customWidth="1"/>
    <col min="14334" max="14334" width="0.7109375" style="223" customWidth="1"/>
    <col min="14335" max="14335" width="8.7109375" style="223" bestFit="1" customWidth="1"/>
    <col min="14336" max="14336" width="57.85546875" style="223" customWidth="1"/>
    <col min="14337" max="14338" width="14.7109375" style="223" customWidth="1"/>
    <col min="14339" max="14585" width="11.42578125" style="223"/>
    <col min="14586" max="14586" width="8.7109375" style="223" bestFit="1" customWidth="1"/>
    <col min="14587" max="14587" width="67.5703125" style="223" customWidth="1"/>
    <col min="14588" max="14589" width="14.7109375" style="223" customWidth="1"/>
    <col min="14590" max="14590" width="0.7109375" style="223" customWidth="1"/>
    <col min="14591" max="14591" width="8.7109375" style="223" bestFit="1" customWidth="1"/>
    <col min="14592" max="14592" width="57.85546875" style="223" customWidth="1"/>
    <col min="14593" max="14594" width="14.7109375" style="223" customWidth="1"/>
    <col min="14595" max="14841" width="11.42578125" style="223"/>
    <col min="14842" max="14842" width="8.7109375" style="223" bestFit="1" customWidth="1"/>
    <col min="14843" max="14843" width="67.5703125" style="223" customWidth="1"/>
    <col min="14844" max="14845" width="14.7109375" style="223" customWidth="1"/>
    <col min="14846" max="14846" width="0.7109375" style="223" customWidth="1"/>
    <col min="14847" max="14847" width="8.7109375" style="223" bestFit="1" customWidth="1"/>
    <col min="14848" max="14848" width="57.85546875" style="223" customWidth="1"/>
    <col min="14849" max="14850" width="14.7109375" style="223" customWidth="1"/>
    <col min="14851" max="15097" width="11.42578125" style="223"/>
    <col min="15098" max="15098" width="8.7109375" style="223" bestFit="1" customWidth="1"/>
    <col min="15099" max="15099" width="67.5703125" style="223" customWidth="1"/>
    <col min="15100" max="15101" width="14.7109375" style="223" customWidth="1"/>
    <col min="15102" max="15102" width="0.7109375" style="223" customWidth="1"/>
    <col min="15103" max="15103" width="8.7109375" style="223" bestFit="1" customWidth="1"/>
    <col min="15104" max="15104" width="57.85546875" style="223" customWidth="1"/>
    <col min="15105" max="15106" width="14.7109375" style="223" customWidth="1"/>
    <col min="15107" max="15353" width="11.42578125" style="223"/>
    <col min="15354" max="15354" width="8.7109375" style="223" bestFit="1" customWidth="1"/>
    <col min="15355" max="15355" width="67.5703125" style="223" customWidth="1"/>
    <col min="15356" max="15357" width="14.7109375" style="223" customWidth="1"/>
    <col min="15358" max="15358" width="0.7109375" style="223" customWidth="1"/>
    <col min="15359" max="15359" width="8.7109375" style="223" bestFit="1" customWidth="1"/>
    <col min="15360" max="15360" width="57.85546875" style="223" customWidth="1"/>
    <col min="15361" max="15362" width="14.7109375" style="223" customWidth="1"/>
    <col min="15363" max="15609" width="11.42578125" style="223"/>
    <col min="15610" max="15610" width="8.7109375" style="223" bestFit="1" customWidth="1"/>
    <col min="15611" max="15611" width="67.5703125" style="223" customWidth="1"/>
    <col min="15612" max="15613" width="14.7109375" style="223" customWidth="1"/>
    <col min="15614" max="15614" width="0.7109375" style="223" customWidth="1"/>
    <col min="15615" max="15615" width="8.7109375" style="223" bestFit="1" customWidth="1"/>
    <col min="15616" max="15616" width="57.85546875" style="223" customWidth="1"/>
    <col min="15617" max="15618" width="14.7109375" style="223" customWidth="1"/>
    <col min="15619" max="15865" width="11.42578125" style="223"/>
    <col min="15866" max="15866" width="8.7109375" style="223" bestFit="1" customWidth="1"/>
    <col min="15867" max="15867" width="67.5703125" style="223" customWidth="1"/>
    <col min="15868" max="15869" width="14.7109375" style="223" customWidth="1"/>
    <col min="15870" max="15870" width="0.7109375" style="223" customWidth="1"/>
    <col min="15871" max="15871" width="8.7109375" style="223" bestFit="1" customWidth="1"/>
    <col min="15872" max="15872" width="57.85546875" style="223" customWidth="1"/>
    <col min="15873" max="15874" width="14.7109375" style="223" customWidth="1"/>
    <col min="15875" max="16121" width="11.42578125" style="223"/>
    <col min="16122" max="16122" width="8.7109375" style="223" bestFit="1" customWidth="1"/>
    <col min="16123" max="16123" width="67.5703125" style="223" customWidth="1"/>
    <col min="16124" max="16125" width="14.7109375" style="223" customWidth="1"/>
    <col min="16126" max="16126" width="0.7109375" style="223" customWidth="1"/>
    <col min="16127" max="16127" width="8.7109375" style="223" bestFit="1" customWidth="1"/>
    <col min="16128" max="16128" width="57.85546875" style="223" customWidth="1"/>
    <col min="16129" max="16130" width="14.7109375" style="223" customWidth="1"/>
    <col min="16131" max="16384" width="11.42578125" style="223"/>
  </cols>
  <sheetData>
    <row r="1" spans="1:73" ht="15" customHeight="1">
      <c r="A1" s="219"/>
      <c r="B1" s="220"/>
      <c r="C1" s="221"/>
      <c r="D1" s="221"/>
      <c r="E1" s="220"/>
      <c r="F1" s="220"/>
      <c r="G1" s="220"/>
      <c r="H1" s="221"/>
      <c r="I1" s="222"/>
      <c r="K1" s="1092" t="s">
        <v>871</v>
      </c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  <c r="X1" s="1093"/>
      <c r="Y1" s="1093"/>
      <c r="Z1" s="1093"/>
      <c r="AA1" s="1093"/>
      <c r="AB1" s="1093"/>
      <c r="AC1" s="1093"/>
      <c r="AD1" s="1093"/>
      <c r="AE1" s="1093"/>
      <c r="AF1" s="1093"/>
      <c r="AG1" s="1093"/>
      <c r="AH1" s="1093"/>
      <c r="AI1" s="1093"/>
      <c r="AJ1" s="1093"/>
      <c r="AK1" s="1093"/>
      <c r="AL1" s="1093"/>
      <c r="AM1" s="1093"/>
      <c r="AN1" s="1093"/>
      <c r="AO1" s="1093"/>
      <c r="AP1" s="1093"/>
      <c r="AQ1" s="1093"/>
      <c r="AR1" s="1093"/>
      <c r="AS1" s="1093"/>
      <c r="AT1" s="1093"/>
      <c r="AU1" s="1093"/>
      <c r="AV1" s="1093"/>
      <c r="AW1" s="1093"/>
      <c r="AX1" s="1093"/>
      <c r="AY1" s="1093"/>
      <c r="AZ1" s="1093"/>
      <c r="BA1" s="1093"/>
      <c r="BB1" s="1093"/>
      <c r="BC1" s="1093"/>
      <c r="BD1" s="1093"/>
      <c r="BE1" s="1093"/>
      <c r="BF1" s="1093"/>
      <c r="BG1" s="1093"/>
      <c r="BH1" s="1093"/>
      <c r="BI1" s="1093"/>
      <c r="BJ1" s="1093"/>
      <c r="BK1" s="1093"/>
      <c r="BL1" s="1093"/>
      <c r="BM1" s="1093"/>
      <c r="BN1" s="1093"/>
      <c r="BO1" s="1093"/>
      <c r="BP1" s="1093"/>
      <c r="BQ1" s="1093"/>
      <c r="BR1" s="1093"/>
      <c r="BS1" s="1093"/>
      <c r="BT1" s="1094"/>
      <c r="BU1" s="308"/>
    </row>
    <row r="2" spans="1:73" ht="15.75">
      <c r="A2" s="1031" t="s">
        <v>0</v>
      </c>
      <c r="B2" s="1032"/>
      <c r="C2" s="1032"/>
      <c r="D2" s="1032"/>
      <c r="E2" s="1032"/>
      <c r="F2" s="1032"/>
      <c r="G2" s="1032"/>
      <c r="H2" s="1032"/>
      <c r="I2" s="1033"/>
      <c r="K2" s="1095" t="s">
        <v>872</v>
      </c>
      <c r="L2" s="1096"/>
      <c r="M2" s="1096"/>
      <c r="N2" s="1096"/>
      <c r="O2" s="1096"/>
      <c r="P2" s="1096"/>
      <c r="Q2" s="1096"/>
      <c r="R2" s="1096"/>
      <c r="S2" s="1096"/>
      <c r="T2" s="1096"/>
      <c r="U2" s="1096"/>
      <c r="V2" s="1096"/>
      <c r="W2" s="1096"/>
      <c r="X2" s="1096"/>
      <c r="Y2" s="1096"/>
      <c r="Z2" s="1096"/>
      <c r="AA2" s="1096"/>
      <c r="AB2" s="1096"/>
      <c r="AC2" s="1096"/>
      <c r="AD2" s="1096"/>
      <c r="AE2" s="1096"/>
      <c r="AF2" s="1096"/>
      <c r="AG2" s="1096"/>
      <c r="AH2" s="1096"/>
      <c r="AI2" s="1096"/>
      <c r="AJ2" s="1096"/>
      <c r="AK2" s="1096"/>
      <c r="AL2" s="1096"/>
      <c r="AM2" s="1096"/>
      <c r="AN2" s="1096"/>
      <c r="AO2" s="1096"/>
      <c r="AP2" s="1096"/>
      <c r="AQ2" s="1096"/>
      <c r="AR2" s="1096"/>
      <c r="AS2" s="1096"/>
      <c r="AT2" s="1096"/>
      <c r="AU2" s="1096"/>
      <c r="AV2" s="1096"/>
      <c r="AW2" s="1096"/>
      <c r="AX2" s="1096"/>
      <c r="AY2" s="1096"/>
      <c r="AZ2" s="1096"/>
      <c r="BA2" s="1096"/>
      <c r="BB2" s="1096"/>
      <c r="BC2" s="1096"/>
      <c r="BD2" s="1096"/>
      <c r="BE2" s="1096"/>
      <c r="BF2" s="1096"/>
      <c r="BG2" s="1096"/>
      <c r="BH2" s="1096"/>
      <c r="BI2" s="1096"/>
      <c r="BJ2" s="1096"/>
      <c r="BK2" s="1096"/>
      <c r="BL2" s="1096"/>
      <c r="BM2" s="1096"/>
      <c r="BN2" s="1096"/>
      <c r="BO2" s="1096"/>
      <c r="BP2" s="1096"/>
      <c r="BQ2" s="1096"/>
      <c r="BR2" s="1096"/>
      <c r="BS2" s="1096"/>
      <c r="BT2" s="1097"/>
      <c r="BU2" s="308"/>
    </row>
    <row r="3" spans="1:73" ht="15.75">
      <c r="A3" s="1031" t="s">
        <v>1</v>
      </c>
      <c r="B3" s="1032"/>
      <c r="C3" s="1032"/>
      <c r="D3" s="1032"/>
      <c r="E3" s="1032"/>
      <c r="F3" s="1032"/>
      <c r="G3" s="1032"/>
      <c r="H3" s="1032"/>
      <c r="I3" s="1033"/>
      <c r="K3" s="1095" t="s">
        <v>1379</v>
      </c>
      <c r="L3" s="1096"/>
      <c r="M3" s="1096"/>
      <c r="N3" s="1096"/>
      <c r="O3" s="1096"/>
      <c r="P3" s="1096"/>
      <c r="Q3" s="1096"/>
      <c r="R3" s="1096"/>
      <c r="S3" s="1096"/>
      <c r="T3" s="1096"/>
      <c r="U3" s="1096"/>
      <c r="V3" s="1096"/>
      <c r="W3" s="1096"/>
      <c r="X3" s="1096"/>
      <c r="Y3" s="1096"/>
      <c r="Z3" s="1096"/>
      <c r="AA3" s="1096"/>
      <c r="AB3" s="1096"/>
      <c r="AC3" s="1096"/>
      <c r="AD3" s="1096"/>
      <c r="AE3" s="1096"/>
      <c r="AF3" s="1096"/>
      <c r="AG3" s="1096"/>
      <c r="AH3" s="1096"/>
      <c r="AI3" s="1096"/>
      <c r="AJ3" s="1096"/>
      <c r="AK3" s="1096"/>
      <c r="AL3" s="1096"/>
      <c r="AM3" s="1096"/>
      <c r="AN3" s="1096"/>
      <c r="AO3" s="1096"/>
      <c r="AP3" s="1096"/>
      <c r="AQ3" s="1096"/>
      <c r="AR3" s="1096"/>
      <c r="AS3" s="1096"/>
      <c r="AT3" s="1096"/>
      <c r="AU3" s="1096"/>
      <c r="AV3" s="1096"/>
      <c r="AW3" s="1096"/>
      <c r="AX3" s="1096"/>
      <c r="AY3" s="1096"/>
      <c r="AZ3" s="1096"/>
      <c r="BA3" s="1096"/>
      <c r="BB3" s="1096"/>
      <c r="BC3" s="1096"/>
      <c r="BD3" s="1096"/>
      <c r="BE3" s="1096"/>
      <c r="BF3" s="1096"/>
      <c r="BG3" s="1096"/>
      <c r="BH3" s="1096"/>
      <c r="BI3" s="1096"/>
      <c r="BJ3" s="1096"/>
      <c r="BK3" s="1096"/>
      <c r="BL3" s="1096"/>
      <c r="BM3" s="1096"/>
      <c r="BN3" s="1096"/>
      <c r="BO3" s="1096"/>
      <c r="BP3" s="1096"/>
      <c r="BQ3" s="1096"/>
      <c r="BR3" s="1096"/>
      <c r="BS3" s="1096"/>
      <c r="BT3" s="1097"/>
      <c r="BU3" s="308"/>
    </row>
    <row r="4" spans="1:73" ht="15">
      <c r="A4" s="1034" t="s">
        <v>2</v>
      </c>
      <c r="B4" s="1035"/>
      <c r="C4" s="1035"/>
      <c r="D4" s="1035"/>
      <c r="E4" s="1035"/>
      <c r="F4" s="1035"/>
      <c r="G4" s="1035"/>
      <c r="H4" s="1035"/>
      <c r="I4" s="1036"/>
      <c r="K4" s="318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20"/>
      <c r="BU4" s="308"/>
    </row>
    <row r="5" spans="1:73" ht="3.75" customHeight="1">
      <c r="A5" s="224"/>
      <c r="B5" s="224"/>
      <c r="C5" s="225"/>
      <c r="D5" s="225"/>
      <c r="E5" s="224"/>
      <c r="F5" s="224"/>
      <c r="G5" s="224"/>
      <c r="H5" s="225"/>
      <c r="I5" s="225"/>
      <c r="K5" s="1098" t="s">
        <v>873</v>
      </c>
      <c r="L5" s="1099"/>
      <c r="M5" s="1099"/>
      <c r="N5" s="1099"/>
      <c r="O5" s="1099"/>
      <c r="P5" s="1099"/>
      <c r="Q5" s="1099"/>
      <c r="R5" s="1099"/>
      <c r="S5" s="1099"/>
      <c r="T5" s="1099"/>
      <c r="U5" s="1099"/>
      <c r="V5" s="1099"/>
      <c r="W5" s="1100"/>
      <c r="X5" s="1107" t="s">
        <v>1400</v>
      </c>
      <c r="Y5" s="1107"/>
      <c r="Z5" s="1107"/>
      <c r="AA5" s="1107"/>
      <c r="AB5" s="1107"/>
      <c r="AC5" s="1107"/>
      <c r="AD5" s="1107"/>
      <c r="AE5" s="1107" t="s">
        <v>874</v>
      </c>
      <c r="AF5" s="1107"/>
      <c r="AG5" s="1107"/>
      <c r="AH5" s="1107"/>
      <c r="AI5" s="1107"/>
      <c r="AJ5" s="1107"/>
      <c r="AK5" s="1107"/>
      <c r="AL5" s="1107" t="s">
        <v>875</v>
      </c>
      <c r="AM5" s="1107"/>
      <c r="AN5" s="1107"/>
      <c r="AO5" s="1107"/>
      <c r="AP5" s="1107"/>
      <c r="AQ5" s="1107"/>
      <c r="AR5" s="1107"/>
      <c r="AS5" s="1107" t="s">
        <v>876</v>
      </c>
      <c r="AT5" s="1107"/>
      <c r="AU5" s="1107"/>
      <c r="AV5" s="1107"/>
      <c r="AW5" s="1107"/>
      <c r="AX5" s="1107"/>
      <c r="AY5" s="1107"/>
      <c r="AZ5" s="1107" t="s">
        <v>877</v>
      </c>
      <c r="BA5" s="1107"/>
      <c r="BB5" s="1107"/>
      <c r="BC5" s="1107"/>
      <c r="BD5" s="1107"/>
      <c r="BE5" s="1107"/>
      <c r="BF5" s="1107"/>
      <c r="BG5" s="1107" t="s">
        <v>878</v>
      </c>
      <c r="BH5" s="1107"/>
      <c r="BI5" s="1107"/>
      <c r="BJ5" s="1107"/>
      <c r="BK5" s="1107"/>
      <c r="BL5" s="1107"/>
      <c r="BM5" s="1107"/>
      <c r="BN5" s="1107" t="s">
        <v>879</v>
      </c>
      <c r="BO5" s="1107"/>
      <c r="BP5" s="1107"/>
      <c r="BQ5" s="1107"/>
      <c r="BR5" s="1107"/>
      <c r="BS5" s="1107"/>
      <c r="BT5" s="1107"/>
      <c r="BU5" s="308"/>
    </row>
    <row r="6" spans="1:73" ht="15">
      <c r="A6" s="1" t="s">
        <v>3</v>
      </c>
      <c r="B6" s="2" t="s">
        <v>4</v>
      </c>
      <c r="C6" s="1411" t="s">
        <v>1378</v>
      </c>
      <c r="D6" s="1412" t="s">
        <v>5</v>
      </c>
      <c r="E6" s="226"/>
      <c r="F6" s="1" t="s">
        <v>3</v>
      </c>
      <c r="G6" s="2" t="s">
        <v>6</v>
      </c>
      <c r="H6" s="1411" t="s">
        <v>1378</v>
      </c>
      <c r="I6" s="1412" t="s">
        <v>5</v>
      </c>
      <c r="K6" s="1101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3"/>
      <c r="X6" s="1107"/>
      <c r="Y6" s="1107"/>
      <c r="Z6" s="1107"/>
      <c r="AA6" s="1107"/>
      <c r="AB6" s="1107"/>
      <c r="AC6" s="1107"/>
      <c r="AD6" s="1107"/>
      <c r="AE6" s="1107"/>
      <c r="AF6" s="1107"/>
      <c r="AG6" s="1107"/>
      <c r="AH6" s="1107"/>
      <c r="AI6" s="1107"/>
      <c r="AJ6" s="1107"/>
      <c r="AK6" s="1107"/>
      <c r="AL6" s="1107"/>
      <c r="AM6" s="1107"/>
      <c r="AN6" s="1107"/>
      <c r="AO6" s="1107"/>
      <c r="AP6" s="1107"/>
      <c r="AQ6" s="1107"/>
      <c r="AR6" s="1107"/>
      <c r="AS6" s="1107"/>
      <c r="AT6" s="1107"/>
      <c r="AU6" s="1107"/>
      <c r="AV6" s="1107"/>
      <c r="AW6" s="1107"/>
      <c r="AX6" s="1107"/>
      <c r="AY6" s="1107"/>
      <c r="AZ6" s="1107"/>
      <c r="BA6" s="1107"/>
      <c r="BB6" s="1107"/>
      <c r="BC6" s="1107"/>
      <c r="BD6" s="1107"/>
      <c r="BE6" s="1107"/>
      <c r="BF6" s="1107"/>
      <c r="BG6" s="1107"/>
      <c r="BH6" s="1107"/>
      <c r="BI6" s="1107"/>
      <c r="BJ6" s="1107"/>
      <c r="BK6" s="1107"/>
      <c r="BL6" s="1107"/>
      <c r="BM6" s="1107"/>
      <c r="BN6" s="1107"/>
      <c r="BO6" s="1107"/>
      <c r="BP6" s="1107"/>
      <c r="BQ6" s="1107"/>
      <c r="BR6" s="1107"/>
      <c r="BS6" s="1107"/>
      <c r="BT6" s="1107"/>
      <c r="BU6" s="308"/>
    </row>
    <row r="7" spans="1:73" ht="15">
      <c r="A7" s="3"/>
      <c r="B7" s="4" t="s">
        <v>7</v>
      </c>
      <c r="C7" s="227"/>
      <c r="D7" s="228"/>
      <c r="E7" s="229"/>
      <c r="F7" s="3"/>
      <c r="G7" s="4" t="s">
        <v>8</v>
      </c>
      <c r="H7" s="230"/>
      <c r="I7" s="231"/>
      <c r="K7" s="1101"/>
      <c r="L7" s="1102"/>
      <c r="M7" s="1102"/>
      <c r="N7" s="1102"/>
      <c r="O7" s="1102"/>
      <c r="P7" s="1102"/>
      <c r="Q7" s="1102"/>
      <c r="R7" s="1102"/>
      <c r="S7" s="1102"/>
      <c r="T7" s="1102"/>
      <c r="U7" s="1102"/>
      <c r="V7" s="1102"/>
      <c r="W7" s="1103"/>
      <c r="X7" s="1107"/>
      <c r="Y7" s="1107"/>
      <c r="Z7" s="1107"/>
      <c r="AA7" s="1107"/>
      <c r="AB7" s="1107"/>
      <c r="AC7" s="1107"/>
      <c r="AD7" s="1107"/>
      <c r="AE7" s="1107"/>
      <c r="AF7" s="1107"/>
      <c r="AG7" s="1107"/>
      <c r="AH7" s="1107"/>
      <c r="AI7" s="1107"/>
      <c r="AJ7" s="1107"/>
      <c r="AK7" s="1107"/>
      <c r="AL7" s="1107"/>
      <c r="AM7" s="1107"/>
      <c r="AN7" s="1107"/>
      <c r="AO7" s="1107"/>
      <c r="AP7" s="1107"/>
      <c r="AQ7" s="1107"/>
      <c r="AR7" s="1107"/>
      <c r="AS7" s="1107"/>
      <c r="AT7" s="1107"/>
      <c r="AU7" s="1107"/>
      <c r="AV7" s="1107"/>
      <c r="AW7" s="1107"/>
      <c r="AX7" s="1107"/>
      <c r="AY7" s="1107"/>
      <c r="AZ7" s="1107"/>
      <c r="BA7" s="1107"/>
      <c r="BB7" s="1107"/>
      <c r="BC7" s="1107"/>
      <c r="BD7" s="1107"/>
      <c r="BE7" s="1107"/>
      <c r="BF7" s="1107"/>
      <c r="BG7" s="1107"/>
      <c r="BH7" s="1107"/>
      <c r="BI7" s="1107"/>
      <c r="BJ7" s="1107"/>
      <c r="BK7" s="1107"/>
      <c r="BL7" s="1107"/>
      <c r="BM7" s="1107"/>
      <c r="BN7" s="1107"/>
      <c r="BO7" s="1107"/>
      <c r="BP7" s="1107"/>
      <c r="BQ7" s="1107"/>
      <c r="BR7" s="1107"/>
      <c r="BS7" s="1107"/>
      <c r="BT7" s="1107"/>
      <c r="BU7" s="308"/>
    </row>
    <row r="8" spans="1:73" ht="15">
      <c r="A8" s="3" t="s">
        <v>9</v>
      </c>
      <c r="B8" s="4" t="s">
        <v>10</v>
      </c>
      <c r="C8" s="232">
        <f>SUM(C9:C15)</f>
        <v>0</v>
      </c>
      <c r="D8" s="233">
        <f>SUM(D9:D15)</f>
        <v>0</v>
      </c>
      <c r="E8" s="229"/>
      <c r="F8" s="3" t="s">
        <v>11</v>
      </c>
      <c r="G8" s="4" t="s">
        <v>12</v>
      </c>
      <c r="H8" s="232">
        <f>SUM(H9:H17)</f>
        <v>0</v>
      </c>
      <c r="I8" s="233">
        <f>SUM(I9:I17)</f>
        <v>0</v>
      </c>
      <c r="K8" s="1104"/>
      <c r="L8" s="1105"/>
      <c r="M8" s="1105"/>
      <c r="N8" s="1105"/>
      <c r="O8" s="1105"/>
      <c r="P8" s="1105"/>
      <c r="Q8" s="1105"/>
      <c r="R8" s="1105"/>
      <c r="S8" s="1105"/>
      <c r="T8" s="1105"/>
      <c r="U8" s="1105"/>
      <c r="V8" s="1105"/>
      <c r="W8" s="1106"/>
      <c r="X8" s="1107"/>
      <c r="Y8" s="1107"/>
      <c r="Z8" s="1107"/>
      <c r="AA8" s="1107"/>
      <c r="AB8" s="1107"/>
      <c r="AC8" s="1107"/>
      <c r="AD8" s="1107"/>
      <c r="AE8" s="1107"/>
      <c r="AF8" s="1107"/>
      <c r="AG8" s="1107"/>
      <c r="AH8" s="1107"/>
      <c r="AI8" s="1107"/>
      <c r="AJ8" s="1107"/>
      <c r="AK8" s="1107"/>
      <c r="AL8" s="1107"/>
      <c r="AM8" s="1107"/>
      <c r="AN8" s="1107"/>
      <c r="AO8" s="1107"/>
      <c r="AP8" s="1107"/>
      <c r="AQ8" s="1107"/>
      <c r="AR8" s="1107"/>
      <c r="AS8" s="1107"/>
      <c r="AT8" s="1107"/>
      <c r="AU8" s="1107"/>
      <c r="AV8" s="1107"/>
      <c r="AW8" s="1107"/>
      <c r="AX8" s="1107"/>
      <c r="AY8" s="1107"/>
      <c r="AZ8" s="1107"/>
      <c r="BA8" s="1107"/>
      <c r="BB8" s="1107"/>
      <c r="BC8" s="1107"/>
      <c r="BD8" s="1107"/>
      <c r="BE8" s="1107"/>
      <c r="BF8" s="1107"/>
      <c r="BG8" s="1107"/>
      <c r="BH8" s="1107"/>
      <c r="BI8" s="1107"/>
      <c r="BJ8" s="1107"/>
      <c r="BK8" s="1107"/>
      <c r="BL8" s="1107"/>
      <c r="BM8" s="1107"/>
      <c r="BN8" s="1107"/>
      <c r="BO8" s="1107"/>
      <c r="BP8" s="1107"/>
      <c r="BQ8" s="1107"/>
      <c r="BR8" s="1107"/>
      <c r="BS8" s="1107"/>
      <c r="BT8" s="1107"/>
      <c r="BU8" s="308"/>
    </row>
    <row r="9" spans="1:73" ht="15">
      <c r="A9" s="5" t="s">
        <v>13</v>
      </c>
      <c r="B9" s="6" t="s">
        <v>14</v>
      </c>
      <c r="C9" s="230">
        <v>0</v>
      </c>
      <c r="D9" s="231">
        <v>0</v>
      </c>
      <c r="E9" s="229"/>
      <c r="F9" s="5" t="s">
        <v>15</v>
      </c>
      <c r="G9" s="6" t="s">
        <v>16</v>
      </c>
      <c r="H9" s="230">
        <v>0</v>
      </c>
      <c r="I9" s="231">
        <v>0</v>
      </c>
      <c r="K9" s="1108" t="s">
        <v>880</v>
      </c>
      <c r="L9" s="1109"/>
      <c r="M9" s="1109"/>
      <c r="N9" s="1109"/>
      <c r="O9" s="1109"/>
      <c r="P9" s="1109"/>
      <c r="Q9" s="1109"/>
      <c r="R9" s="1109"/>
      <c r="S9" s="1109"/>
      <c r="T9" s="1109"/>
      <c r="U9" s="1109"/>
      <c r="V9" s="1109"/>
      <c r="W9" s="1109"/>
      <c r="X9" s="1110"/>
      <c r="Y9" s="1110"/>
      <c r="Z9" s="1110"/>
      <c r="AA9" s="1110"/>
      <c r="AB9" s="1110"/>
      <c r="AC9" s="1110"/>
      <c r="AD9" s="1110"/>
      <c r="AE9" s="1110"/>
      <c r="AF9" s="1110"/>
      <c r="AG9" s="1110"/>
      <c r="AH9" s="1110"/>
      <c r="AI9" s="1110"/>
      <c r="AJ9" s="1110"/>
      <c r="AK9" s="1110"/>
      <c r="AL9" s="1110"/>
      <c r="AM9" s="1110"/>
      <c r="AN9" s="1110"/>
      <c r="AO9" s="1110"/>
      <c r="AP9" s="1110"/>
      <c r="AQ9" s="1110"/>
      <c r="AR9" s="1110"/>
      <c r="AS9" s="1110"/>
      <c r="AT9" s="1110"/>
      <c r="AU9" s="1110"/>
      <c r="AV9" s="1110"/>
      <c r="AW9" s="1110"/>
      <c r="AX9" s="1110"/>
      <c r="AY9" s="1110"/>
      <c r="AZ9" s="1110"/>
      <c r="BA9" s="1110"/>
      <c r="BB9" s="1110"/>
      <c r="BC9" s="1110"/>
      <c r="BD9" s="1110"/>
      <c r="BE9" s="1110"/>
      <c r="BF9" s="1110"/>
      <c r="BG9" s="1110"/>
      <c r="BH9" s="1110"/>
      <c r="BI9" s="1110"/>
      <c r="BJ9" s="1110"/>
      <c r="BK9" s="1110"/>
      <c r="BL9" s="1110"/>
      <c r="BM9" s="1110"/>
      <c r="BN9" s="1110"/>
      <c r="BO9" s="1110"/>
      <c r="BP9" s="1110"/>
      <c r="BQ9" s="1110"/>
      <c r="BR9" s="1110"/>
      <c r="BS9" s="1110"/>
      <c r="BT9" s="1111"/>
      <c r="BU9" s="308"/>
    </row>
    <row r="10" spans="1:73" ht="15">
      <c r="A10" s="5" t="s">
        <v>17</v>
      </c>
      <c r="B10" s="6" t="s">
        <v>18</v>
      </c>
      <c r="C10" s="230">
        <v>0</v>
      </c>
      <c r="D10" s="231">
        <v>0</v>
      </c>
      <c r="E10" s="229"/>
      <c r="F10" s="5" t="s">
        <v>19</v>
      </c>
      <c r="G10" s="6" t="s">
        <v>20</v>
      </c>
      <c r="H10" s="230">
        <v>0</v>
      </c>
      <c r="I10" s="231">
        <v>0</v>
      </c>
      <c r="K10" s="321"/>
      <c r="L10" s="1112" t="s">
        <v>881</v>
      </c>
      <c r="M10" s="1112"/>
      <c r="N10" s="1112"/>
      <c r="O10" s="1112"/>
      <c r="P10" s="1112"/>
      <c r="Q10" s="1112"/>
      <c r="R10" s="1112"/>
      <c r="S10" s="1112"/>
      <c r="T10" s="1112"/>
      <c r="U10" s="1112"/>
      <c r="V10" s="1112"/>
      <c r="W10" s="1112"/>
      <c r="X10" s="1113">
        <f>SUM(X11:AD13)</f>
        <v>0</v>
      </c>
      <c r="Y10" s="1113"/>
      <c r="Z10" s="1113"/>
      <c r="AA10" s="1113"/>
      <c r="AB10" s="1113"/>
      <c r="AC10" s="1113"/>
      <c r="AD10" s="1113"/>
      <c r="AE10" s="1114">
        <f>SUM(AE11:AK13)</f>
        <v>0</v>
      </c>
      <c r="AF10" s="1114"/>
      <c r="AG10" s="1114"/>
      <c r="AH10" s="1114"/>
      <c r="AI10" s="1114"/>
      <c r="AJ10" s="1114"/>
      <c r="AK10" s="1114"/>
      <c r="AL10" s="1114">
        <f>SUM(AL11:AR13)</f>
        <v>0</v>
      </c>
      <c r="AM10" s="1114"/>
      <c r="AN10" s="1114"/>
      <c r="AO10" s="1114"/>
      <c r="AP10" s="1114"/>
      <c r="AQ10" s="1114"/>
      <c r="AR10" s="1114"/>
      <c r="AS10" s="1114">
        <f>SUM(AS11:AY13)</f>
        <v>0</v>
      </c>
      <c r="AT10" s="1114"/>
      <c r="AU10" s="1114"/>
      <c r="AV10" s="1114"/>
      <c r="AW10" s="1114"/>
      <c r="AX10" s="1114"/>
      <c r="AY10" s="1114"/>
      <c r="AZ10" s="1113">
        <f>SUM(AZ11:BF13)</f>
        <v>0</v>
      </c>
      <c r="BA10" s="1113"/>
      <c r="BB10" s="1113"/>
      <c r="BC10" s="1113"/>
      <c r="BD10" s="1113"/>
      <c r="BE10" s="1113"/>
      <c r="BF10" s="1113"/>
      <c r="BG10" s="1114">
        <f>SUM(BG11:BM13)</f>
        <v>0</v>
      </c>
      <c r="BH10" s="1114"/>
      <c r="BI10" s="1114"/>
      <c r="BJ10" s="1114"/>
      <c r="BK10" s="1114"/>
      <c r="BL10" s="1114"/>
      <c r="BM10" s="1114"/>
      <c r="BN10" s="1114">
        <f>SUM(BN11:BT13)</f>
        <v>0</v>
      </c>
      <c r="BO10" s="1114"/>
      <c r="BP10" s="1114"/>
      <c r="BQ10" s="1114"/>
      <c r="BR10" s="1114"/>
      <c r="BS10" s="1114"/>
      <c r="BT10" s="1115"/>
      <c r="BU10" s="308"/>
    </row>
    <row r="11" spans="1:73" ht="15">
      <c r="A11" s="5" t="s">
        <v>21</v>
      </c>
      <c r="B11" s="6" t="s">
        <v>22</v>
      </c>
      <c r="C11" s="230">
        <v>0</v>
      </c>
      <c r="D11" s="231">
        <v>0</v>
      </c>
      <c r="E11" s="229"/>
      <c r="F11" s="5" t="s">
        <v>23</v>
      </c>
      <c r="G11" s="6" t="s">
        <v>24</v>
      </c>
      <c r="H11" s="230">
        <v>0</v>
      </c>
      <c r="I11" s="231">
        <v>0</v>
      </c>
      <c r="K11" s="322"/>
      <c r="L11" s="323"/>
      <c r="M11" s="1118" t="s">
        <v>882</v>
      </c>
      <c r="N11" s="1118"/>
      <c r="O11" s="1118"/>
      <c r="P11" s="1118"/>
      <c r="Q11" s="1118"/>
      <c r="R11" s="1118"/>
      <c r="S11" s="1118"/>
      <c r="T11" s="1118"/>
      <c r="U11" s="1118"/>
      <c r="V11" s="1118"/>
      <c r="W11" s="1118"/>
      <c r="X11" s="1122">
        <v>0</v>
      </c>
      <c r="Y11" s="1122"/>
      <c r="Z11" s="1122"/>
      <c r="AA11" s="1122"/>
      <c r="AB11" s="1122"/>
      <c r="AC11" s="1122"/>
      <c r="AD11" s="1122"/>
      <c r="AE11" s="1120">
        <v>0</v>
      </c>
      <c r="AF11" s="1120"/>
      <c r="AG11" s="1120"/>
      <c r="AH11" s="1120"/>
      <c r="AI11" s="1120"/>
      <c r="AJ11" s="1120"/>
      <c r="AK11" s="1120"/>
      <c r="AL11" s="1116">
        <v>0</v>
      </c>
      <c r="AM11" s="1116"/>
      <c r="AN11" s="1116"/>
      <c r="AO11" s="1116"/>
      <c r="AP11" s="1116"/>
      <c r="AQ11" s="1116"/>
      <c r="AR11" s="1116"/>
      <c r="AS11" s="1116">
        <v>0</v>
      </c>
      <c r="AT11" s="1116"/>
      <c r="AU11" s="1116"/>
      <c r="AV11" s="1116"/>
      <c r="AW11" s="1116"/>
      <c r="AX11" s="1116"/>
      <c r="AY11" s="1116"/>
      <c r="AZ11" s="1123">
        <f>X11+AE11-AL11+AS11</f>
        <v>0</v>
      </c>
      <c r="BA11" s="1123"/>
      <c r="BB11" s="1123"/>
      <c r="BC11" s="1123"/>
      <c r="BD11" s="1123"/>
      <c r="BE11" s="1123"/>
      <c r="BF11" s="1123"/>
      <c r="BG11" s="1116">
        <v>0</v>
      </c>
      <c r="BH11" s="1116"/>
      <c r="BI11" s="1116"/>
      <c r="BJ11" s="1116"/>
      <c r="BK11" s="1116"/>
      <c r="BL11" s="1116"/>
      <c r="BM11" s="1116"/>
      <c r="BN11" s="1116">
        <v>0</v>
      </c>
      <c r="BO11" s="1116"/>
      <c r="BP11" s="1116"/>
      <c r="BQ11" s="1116"/>
      <c r="BR11" s="1116"/>
      <c r="BS11" s="1116"/>
      <c r="BT11" s="1117"/>
      <c r="BU11" s="308"/>
    </row>
    <row r="12" spans="1:73" ht="15">
      <c r="A12" s="5" t="s">
        <v>25</v>
      </c>
      <c r="B12" s="6" t="s">
        <v>26</v>
      </c>
      <c r="C12" s="230">
        <v>0</v>
      </c>
      <c r="D12" s="231">
        <v>0</v>
      </c>
      <c r="E12" s="229"/>
      <c r="F12" s="5" t="s">
        <v>27</v>
      </c>
      <c r="G12" s="6" t="s">
        <v>28</v>
      </c>
      <c r="H12" s="230">
        <v>0</v>
      </c>
      <c r="I12" s="231">
        <v>0</v>
      </c>
      <c r="K12" s="322"/>
      <c r="L12" s="323"/>
      <c r="M12" s="1118" t="s">
        <v>883</v>
      </c>
      <c r="N12" s="1118"/>
      <c r="O12" s="1118"/>
      <c r="P12" s="1118"/>
      <c r="Q12" s="1118"/>
      <c r="R12" s="1118"/>
      <c r="S12" s="1118"/>
      <c r="T12" s="1118"/>
      <c r="U12" s="1118"/>
      <c r="V12" s="1118"/>
      <c r="W12" s="1118"/>
      <c r="X12" s="1119">
        <v>0</v>
      </c>
      <c r="Y12" s="1119"/>
      <c r="Z12" s="1119"/>
      <c r="AA12" s="1119"/>
      <c r="AB12" s="1119"/>
      <c r="AC12" s="1119"/>
      <c r="AD12" s="1119"/>
      <c r="AE12" s="1120">
        <v>0</v>
      </c>
      <c r="AF12" s="1120"/>
      <c r="AG12" s="1120"/>
      <c r="AH12" s="1120"/>
      <c r="AI12" s="1120"/>
      <c r="AJ12" s="1120"/>
      <c r="AK12" s="1120"/>
      <c r="AL12" s="1116">
        <v>0</v>
      </c>
      <c r="AM12" s="1116"/>
      <c r="AN12" s="1116"/>
      <c r="AO12" s="1116"/>
      <c r="AP12" s="1116"/>
      <c r="AQ12" s="1116"/>
      <c r="AR12" s="1116"/>
      <c r="AS12" s="1116">
        <v>0</v>
      </c>
      <c r="AT12" s="1116"/>
      <c r="AU12" s="1116"/>
      <c r="AV12" s="1116"/>
      <c r="AW12" s="1116"/>
      <c r="AX12" s="1116"/>
      <c r="AY12" s="1116"/>
      <c r="AZ12" s="1121">
        <f>X12+AE12-AL12+AS12</f>
        <v>0</v>
      </c>
      <c r="BA12" s="1121"/>
      <c r="BB12" s="1121"/>
      <c r="BC12" s="1121"/>
      <c r="BD12" s="1121"/>
      <c r="BE12" s="1121"/>
      <c r="BF12" s="1121"/>
      <c r="BG12" s="1116">
        <v>0</v>
      </c>
      <c r="BH12" s="1116"/>
      <c r="BI12" s="1116"/>
      <c r="BJ12" s="1116"/>
      <c r="BK12" s="1116"/>
      <c r="BL12" s="1116"/>
      <c r="BM12" s="1116"/>
      <c r="BN12" s="1116">
        <v>0</v>
      </c>
      <c r="BO12" s="1116"/>
      <c r="BP12" s="1116"/>
      <c r="BQ12" s="1116"/>
      <c r="BR12" s="1116"/>
      <c r="BS12" s="1116"/>
      <c r="BT12" s="1117"/>
      <c r="BU12" s="308"/>
    </row>
    <row r="13" spans="1:73" ht="15">
      <c r="A13" s="5" t="s">
        <v>29</v>
      </c>
      <c r="B13" s="6" t="s">
        <v>30</v>
      </c>
      <c r="C13" s="230">
        <v>0</v>
      </c>
      <c r="D13" s="231">
        <v>0</v>
      </c>
      <c r="E13" s="229"/>
      <c r="F13" s="5" t="s">
        <v>31</v>
      </c>
      <c r="G13" s="6" t="s">
        <v>32</v>
      </c>
      <c r="H13" s="230">
        <v>0</v>
      </c>
      <c r="I13" s="231">
        <v>0</v>
      </c>
      <c r="K13" s="322"/>
      <c r="L13" s="323"/>
      <c r="M13" s="1118" t="s">
        <v>884</v>
      </c>
      <c r="N13" s="1118"/>
      <c r="O13" s="1118"/>
      <c r="P13" s="1118"/>
      <c r="Q13" s="1118"/>
      <c r="R13" s="1118"/>
      <c r="S13" s="1118"/>
      <c r="T13" s="1118"/>
      <c r="U13" s="1118"/>
      <c r="V13" s="1118"/>
      <c r="W13" s="1118"/>
      <c r="X13" s="1124">
        <v>0</v>
      </c>
      <c r="Y13" s="1124"/>
      <c r="Z13" s="1124"/>
      <c r="AA13" s="1124"/>
      <c r="AB13" s="1124"/>
      <c r="AC13" s="1124"/>
      <c r="AD13" s="1124"/>
      <c r="AE13" s="1120">
        <v>0</v>
      </c>
      <c r="AF13" s="1120"/>
      <c r="AG13" s="1120"/>
      <c r="AH13" s="1120"/>
      <c r="AI13" s="1120"/>
      <c r="AJ13" s="1120"/>
      <c r="AK13" s="1120"/>
      <c r="AL13" s="1116">
        <v>0</v>
      </c>
      <c r="AM13" s="1116"/>
      <c r="AN13" s="1116"/>
      <c r="AO13" s="1116"/>
      <c r="AP13" s="1116"/>
      <c r="AQ13" s="1116"/>
      <c r="AR13" s="1116"/>
      <c r="AS13" s="1116">
        <v>0</v>
      </c>
      <c r="AT13" s="1116"/>
      <c r="AU13" s="1116"/>
      <c r="AV13" s="1116"/>
      <c r="AW13" s="1116"/>
      <c r="AX13" s="1116"/>
      <c r="AY13" s="1116"/>
      <c r="AZ13" s="1125">
        <f>X13+AE13-AL13+AS13</f>
        <v>0</v>
      </c>
      <c r="BA13" s="1125"/>
      <c r="BB13" s="1125"/>
      <c r="BC13" s="1125"/>
      <c r="BD13" s="1125"/>
      <c r="BE13" s="1125"/>
      <c r="BF13" s="1125"/>
      <c r="BG13" s="1116">
        <v>0</v>
      </c>
      <c r="BH13" s="1116"/>
      <c r="BI13" s="1116"/>
      <c r="BJ13" s="1116"/>
      <c r="BK13" s="1116"/>
      <c r="BL13" s="1116"/>
      <c r="BM13" s="1116"/>
      <c r="BN13" s="1116">
        <v>0</v>
      </c>
      <c r="BO13" s="1116"/>
      <c r="BP13" s="1116"/>
      <c r="BQ13" s="1116"/>
      <c r="BR13" s="1116"/>
      <c r="BS13" s="1116"/>
      <c r="BT13" s="1117"/>
      <c r="BU13" s="308"/>
    </row>
    <row r="14" spans="1:73" ht="22.5">
      <c r="A14" s="5" t="s">
        <v>33</v>
      </c>
      <c r="B14" s="6" t="s">
        <v>34</v>
      </c>
      <c r="C14" s="230">
        <v>0</v>
      </c>
      <c r="D14" s="231">
        <v>0</v>
      </c>
      <c r="E14" s="229"/>
      <c r="F14" s="5" t="s">
        <v>35</v>
      </c>
      <c r="G14" s="6" t="s">
        <v>36</v>
      </c>
      <c r="H14" s="230">
        <v>0</v>
      </c>
      <c r="I14" s="231">
        <v>0</v>
      </c>
      <c r="K14" s="321"/>
      <c r="L14" s="1112" t="s">
        <v>885</v>
      </c>
      <c r="M14" s="1112"/>
      <c r="N14" s="1112"/>
      <c r="O14" s="1112"/>
      <c r="P14" s="1112"/>
      <c r="Q14" s="1112"/>
      <c r="R14" s="1112"/>
      <c r="S14" s="1112"/>
      <c r="T14" s="1112"/>
      <c r="U14" s="1112"/>
      <c r="V14" s="1112"/>
      <c r="W14" s="1112"/>
      <c r="X14" s="1113">
        <f>SUM(X15:AD17)</f>
        <v>0</v>
      </c>
      <c r="Y14" s="1113"/>
      <c r="Z14" s="1113"/>
      <c r="AA14" s="1113"/>
      <c r="AB14" s="1113"/>
      <c r="AC14" s="1113"/>
      <c r="AD14" s="1113"/>
      <c r="AE14" s="1114">
        <f>SUM(AE15:AK17)</f>
        <v>0</v>
      </c>
      <c r="AF14" s="1114"/>
      <c r="AG14" s="1114"/>
      <c r="AH14" s="1114"/>
      <c r="AI14" s="1114"/>
      <c r="AJ14" s="1114"/>
      <c r="AK14" s="1114"/>
      <c r="AL14" s="1114">
        <f>SUM(AL15:AR17)</f>
        <v>0</v>
      </c>
      <c r="AM14" s="1114"/>
      <c r="AN14" s="1114"/>
      <c r="AO14" s="1114"/>
      <c r="AP14" s="1114"/>
      <c r="AQ14" s="1114"/>
      <c r="AR14" s="1114"/>
      <c r="AS14" s="1114">
        <f>SUM(AS15:AY17)</f>
        <v>0</v>
      </c>
      <c r="AT14" s="1114"/>
      <c r="AU14" s="1114"/>
      <c r="AV14" s="1114"/>
      <c r="AW14" s="1114"/>
      <c r="AX14" s="1114"/>
      <c r="AY14" s="1114"/>
      <c r="AZ14" s="1113">
        <f>SUM(AZ15:BF17)</f>
        <v>0</v>
      </c>
      <c r="BA14" s="1113"/>
      <c r="BB14" s="1113"/>
      <c r="BC14" s="1113"/>
      <c r="BD14" s="1113"/>
      <c r="BE14" s="1113"/>
      <c r="BF14" s="1113"/>
      <c r="BG14" s="1114">
        <f>SUM(BG15:BM17)</f>
        <v>0</v>
      </c>
      <c r="BH14" s="1114"/>
      <c r="BI14" s="1114"/>
      <c r="BJ14" s="1114"/>
      <c r="BK14" s="1114"/>
      <c r="BL14" s="1114"/>
      <c r="BM14" s="1114"/>
      <c r="BN14" s="1114">
        <f>SUM(BN15:BT17)</f>
        <v>0</v>
      </c>
      <c r="BO14" s="1114"/>
      <c r="BP14" s="1114"/>
      <c r="BQ14" s="1114"/>
      <c r="BR14" s="1114"/>
      <c r="BS14" s="1114"/>
      <c r="BT14" s="1115"/>
      <c r="BU14" s="308"/>
    </row>
    <row r="15" spans="1:73" ht="15">
      <c r="A15" s="5" t="s">
        <v>37</v>
      </c>
      <c r="B15" s="6" t="s">
        <v>38</v>
      </c>
      <c r="C15" s="230">
        <v>0</v>
      </c>
      <c r="D15" s="231">
        <v>0</v>
      </c>
      <c r="E15" s="229"/>
      <c r="F15" s="5" t="s">
        <v>39</v>
      </c>
      <c r="G15" s="6" t="s">
        <v>40</v>
      </c>
      <c r="H15" s="230">
        <v>0</v>
      </c>
      <c r="I15" s="231">
        <v>0</v>
      </c>
      <c r="K15" s="322"/>
      <c r="L15" s="323"/>
      <c r="M15" s="1118" t="s">
        <v>882</v>
      </c>
      <c r="N15" s="1118"/>
      <c r="O15" s="1118"/>
      <c r="P15" s="1118"/>
      <c r="Q15" s="1118"/>
      <c r="R15" s="1118"/>
      <c r="S15" s="1118"/>
      <c r="T15" s="1118"/>
      <c r="U15" s="1118"/>
      <c r="V15" s="1118"/>
      <c r="W15" s="1118"/>
      <c r="X15" s="1128">
        <v>0</v>
      </c>
      <c r="Y15" s="1128"/>
      <c r="Z15" s="1128"/>
      <c r="AA15" s="1128"/>
      <c r="AB15" s="1128"/>
      <c r="AC15" s="1128"/>
      <c r="AD15" s="1128"/>
      <c r="AE15" s="1120">
        <v>0</v>
      </c>
      <c r="AF15" s="1120"/>
      <c r="AG15" s="1120"/>
      <c r="AH15" s="1120"/>
      <c r="AI15" s="1120"/>
      <c r="AJ15" s="1120"/>
      <c r="AK15" s="1120"/>
      <c r="AL15" s="1116">
        <v>0</v>
      </c>
      <c r="AM15" s="1116"/>
      <c r="AN15" s="1116"/>
      <c r="AO15" s="1116"/>
      <c r="AP15" s="1116"/>
      <c r="AQ15" s="1116"/>
      <c r="AR15" s="1116"/>
      <c r="AS15" s="1116">
        <v>0</v>
      </c>
      <c r="AT15" s="1116"/>
      <c r="AU15" s="1116"/>
      <c r="AV15" s="1116"/>
      <c r="AW15" s="1116"/>
      <c r="AX15" s="1116"/>
      <c r="AY15" s="1116"/>
      <c r="AZ15" s="1129">
        <f>X15+AE15-AL15+AS15</f>
        <v>0</v>
      </c>
      <c r="BA15" s="1129"/>
      <c r="BB15" s="1129"/>
      <c r="BC15" s="1129"/>
      <c r="BD15" s="1129"/>
      <c r="BE15" s="1129"/>
      <c r="BF15" s="1129"/>
      <c r="BG15" s="1116">
        <v>0</v>
      </c>
      <c r="BH15" s="1116"/>
      <c r="BI15" s="1116"/>
      <c r="BJ15" s="1116"/>
      <c r="BK15" s="1116"/>
      <c r="BL15" s="1116"/>
      <c r="BM15" s="1116"/>
      <c r="BN15" s="1116">
        <v>0</v>
      </c>
      <c r="BO15" s="1116"/>
      <c r="BP15" s="1116"/>
      <c r="BQ15" s="1116"/>
      <c r="BR15" s="1116"/>
      <c r="BS15" s="1116"/>
      <c r="BT15" s="1117"/>
      <c r="BU15" s="308"/>
    </row>
    <row r="16" spans="1:73" ht="15">
      <c r="A16" s="5"/>
      <c r="B16" s="6"/>
      <c r="C16" s="230"/>
      <c r="D16" s="231"/>
      <c r="E16" s="229"/>
      <c r="F16" s="5" t="s">
        <v>41</v>
      </c>
      <c r="G16" s="6" t="s">
        <v>42</v>
      </c>
      <c r="H16" s="230">
        <v>0</v>
      </c>
      <c r="I16" s="231">
        <v>0</v>
      </c>
      <c r="K16" s="322"/>
      <c r="L16" s="323"/>
      <c r="M16" s="1118" t="s">
        <v>883</v>
      </c>
      <c r="N16" s="1118"/>
      <c r="O16" s="1118"/>
      <c r="P16" s="1118"/>
      <c r="Q16" s="1118"/>
      <c r="R16" s="1118"/>
      <c r="S16" s="1118"/>
      <c r="T16" s="1118"/>
      <c r="U16" s="1118"/>
      <c r="V16" s="1118"/>
      <c r="W16" s="1118"/>
      <c r="X16" s="1126">
        <v>0</v>
      </c>
      <c r="Y16" s="1126"/>
      <c r="Z16" s="1126"/>
      <c r="AA16" s="1126"/>
      <c r="AB16" s="1126"/>
      <c r="AC16" s="1126"/>
      <c r="AD16" s="1126"/>
      <c r="AE16" s="1120">
        <v>0</v>
      </c>
      <c r="AF16" s="1120"/>
      <c r="AG16" s="1120"/>
      <c r="AH16" s="1120"/>
      <c r="AI16" s="1120"/>
      <c r="AJ16" s="1120"/>
      <c r="AK16" s="1120"/>
      <c r="AL16" s="1116">
        <v>0</v>
      </c>
      <c r="AM16" s="1116"/>
      <c r="AN16" s="1116"/>
      <c r="AO16" s="1116"/>
      <c r="AP16" s="1116"/>
      <c r="AQ16" s="1116"/>
      <c r="AR16" s="1116"/>
      <c r="AS16" s="1116">
        <v>0</v>
      </c>
      <c r="AT16" s="1116"/>
      <c r="AU16" s="1116"/>
      <c r="AV16" s="1116"/>
      <c r="AW16" s="1116"/>
      <c r="AX16" s="1116"/>
      <c r="AY16" s="1116"/>
      <c r="AZ16" s="1127">
        <f>X16+AE16-AL16+AS16</f>
        <v>0</v>
      </c>
      <c r="BA16" s="1127"/>
      <c r="BB16" s="1127"/>
      <c r="BC16" s="1127"/>
      <c r="BD16" s="1127"/>
      <c r="BE16" s="1127"/>
      <c r="BF16" s="1127"/>
      <c r="BG16" s="1116">
        <v>0</v>
      </c>
      <c r="BH16" s="1116"/>
      <c r="BI16" s="1116"/>
      <c r="BJ16" s="1116"/>
      <c r="BK16" s="1116"/>
      <c r="BL16" s="1116"/>
      <c r="BM16" s="1116"/>
      <c r="BN16" s="1116">
        <v>0</v>
      </c>
      <c r="BO16" s="1116"/>
      <c r="BP16" s="1116"/>
      <c r="BQ16" s="1116"/>
      <c r="BR16" s="1116"/>
      <c r="BS16" s="1116"/>
      <c r="BT16" s="1117"/>
      <c r="BU16" s="308"/>
    </row>
    <row r="17" spans="1:73" ht="15">
      <c r="A17" s="3" t="s">
        <v>43</v>
      </c>
      <c r="B17" s="4" t="s">
        <v>44</v>
      </c>
      <c r="C17" s="232">
        <f>SUM(C18:C24)</f>
        <v>0</v>
      </c>
      <c r="D17" s="233">
        <f>SUM(D18:D24)</f>
        <v>0</v>
      </c>
      <c r="E17" s="229"/>
      <c r="F17" s="5" t="s">
        <v>45</v>
      </c>
      <c r="G17" s="6" t="s">
        <v>46</v>
      </c>
      <c r="H17" s="230">
        <v>0</v>
      </c>
      <c r="I17" s="231">
        <v>0</v>
      </c>
      <c r="K17" s="322"/>
      <c r="L17" s="323"/>
      <c r="M17" s="1118" t="s">
        <v>884</v>
      </c>
      <c r="N17" s="1118"/>
      <c r="O17" s="1118"/>
      <c r="P17" s="1118"/>
      <c r="Q17" s="1118"/>
      <c r="R17" s="1118"/>
      <c r="S17" s="1118"/>
      <c r="T17" s="1118"/>
      <c r="U17" s="1118"/>
      <c r="V17" s="1118"/>
      <c r="W17" s="1118"/>
      <c r="X17" s="1135">
        <v>0</v>
      </c>
      <c r="Y17" s="1135"/>
      <c r="Z17" s="1135"/>
      <c r="AA17" s="1135"/>
      <c r="AB17" s="1135"/>
      <c r="AC17" s="1135"/>
      <c r="AD17" s="1135"/>
      <c r="AE17" s="1120">
        <v>0</v>
      </c>
      <c r="AF17" s="1120"/>
      <c r="AG17" s="1120"/>
      <c r="AH17" s="1120"/>
      <c r="AI17" s="1120"/>
      <c r="AJ17" s="1120"/>
      <c r="AK17" s="1120"/>
      <c r="AL17" s="1116">
        <v>0</v>
      </c>
      <c r="AM17" s="1116"/>
      <c r="AN17" s="1116"/>
      <c r="AO17" s="1116"/>
      <c r="AP17" s="1116"/>
      <c r="AQ17" s="1116"/>
      <c r="AR17" s="1116"/>
      <c r="AS17" s="1116">
        <v>0</v>
      </c>
      <c r="AT17" s="1116"/>
      <c r="AU17" s="1116"/>
      <c r="AV17" s="1116"/>
      <c r="AW17" s="1116"/>
      <c r="AX17" s="1116"/>
      <c r="AY17" s="1116"/>
      <c r="AZ17" s="1136">
        <f>X17+AE17-AL17+AS17</f>
        <v>0</v>
      </c>
      <c r="BA17" s="1136"/>
      <c r="BB17" s="1136"/>
      <c r="BC17" s="1136"/>
      <c r="BD17" s="1136"/>
      <c r="BE17" s="1136"/>
      <c r="BF17" s="1136"/>
      <c r="BG17" s="1116">
        <v>0</v>
      </c>
      <c r="BH17" s="1116"/>
      <c r="BI17" s="1116"/>
      <c r="BJ17" s="1116"/>
      <c r="BK17" s="1116"/>
      <c r="BL17" s="1116"/>
      <c r="BM17" s="1116"/>
      <c r="BN17" s="1116">
        <v>0</v>
      </c>
      <c r="BO17" s="1116"/>
      <c r="BP17" s="1116"/>
      <c r="BQ17" s="1116"/>
      <c r="BR17" s="1116"/>
      <c r="BS17" s="1116"/>
      <c r="BT17" s="1117"/>
      <c r="BU17" s="308"/>
    </row>
    <row r="18" spans="1:73" ht="15">
      <c r="A18" s="5" t="s">
        <v>47</v>
      </c>
      <c r="B18" s="6" t="s">
        <v>48</v>
      </c>
      <c r="C18" s="230">
        <v>0</v>
      </c>
      <c r="D18" s="231">
        <v>0</v>
      </c>
      <c r="E18" s="229"/>
      <c r="F18" s="5"/>
      <c r="G18" s="6"/>
      <c r="H18" s="230"/>
      <c r="I18" s="231"/>
      <c r="K18" s="1130" t="s">
        <v>886</v>
      </c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2"/>
      <c r="Y18" s="1132"/>
      <c r="Z18" s="1132"/>
      <c r="AA18" s="1132"/>
      <c r="AB18" s="1132"/>
      <c r="AC18" s="1132"/>
      <c r="AD18" s="1132"/>
      <c r="AE18" s="1133"/>
      <c r="AF18" s="1133"/>
      <c r="AG18" s="1133"/>
      <c r="AH18" s="1133"/>
      <c r="AI18" s="1133"/>
      <c r="AJ18" s="1133"/>
      <c r="AK18" s="1133"/>
      <c r="AL18" s="1133"/>
      <c r="AM18" s="1133"/>
      <c r="AN18" s="1133"/>
      <c r="AO18" s="1133"/>
      <c r="AP18" s="1133"/>
      <c r="AQ18" s="1133"/>
      <c r="AR18" s="1133"/>
      <c r="AS18" s="1133"/>
      <c r="AT18" s="1133"/>
      <c r="AU18" s="1133"/>
      <c r="AV18" s="1133"/>
      <c r="AW18" s="1133"/>
      <c r="AX18" s="1133"/>
      <c r="AY18" s="1133"/>
      <c r="AZ18" s="1132"/>
      <c r="BA18" s="1132"/>
      <c r="BB18" s="1132"/>
      <c r="BC18" s="1132"/>
      <c r="BD18" s="1132"/>
      <c r="BE18" s="1132"/>
      <c r="BF18" s="1132"/>
      <c r="BG18" s="1133"/>
      <c r="BH18" s="1133"/>
      <c r="BI18" s="1133"/>
      <c r="BJ18" s="1133"/>
      <c r="BK18" s="1133"/>
      <c r="BL18" s="1133"/>
      <c r="BM18" s="1133"/>
      <c r="BN18" s="1133"/>
      <c r="BO18" s="1133"/>
      <c r="BP18" s="1133"/>
      <c r="BQ18" s="1133"/>
      <c r="BR18" s="1133"/>
      <c r="BS18" s="1133"/>
      <c r="BT18" s="1134"/>
      <c r="BU18" s="308"/>
    </row>
    <row r="19" spans="1:73" ht="15">
      <c r="A19" s="5" t="s">
        <v>49</v>
      </c>
      <c r="B19" s="6" t="s">
        <v>50</v>
      </c>
      <c r="C19" s="230">
        <v>0</v>
      </c>
      <c r="D19" s="231">
        <v>0</v>
      </c>
      <c r="E19" s="229"/>
      <c r="F19" s="3" t="s">
        <v>51</v>
      </c>
      <c r="G19" s="4" t="s">
        <v>52</v>
      </c>
      <c r="H19" s="232">
        <f>SUM(H20:H22)</f>
        <v>0</v>
      </c>
      <c r="I19" s="233">
        <f>SUM(I20:I22)</f>
        <v>0</v>
      </c>
      <c r="K19" s="1140" t="s">
        <v>887</v>
      </c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2">
        <f>X10+X18+X14</f>
        <v>0</v>
      </c>
      <c r="Y19" s="1142"/>
      <c r="Z19" s="1142"/>
      <c r="AA19" s="1142"/>
      <c r="AB19" s="1142"/>
      <c r="AC19" s="1142"/>
      <c r="AD19" s="1142"/>
      <c r="AE19" s="1137">
        <f>AE10+AE18+AE14</f>
        <v>0</v>
      </c>
      <c r="AF19" s="1137"/>
      <c r="AG19" s="1137"/>
      <c r="AH19" s="1137"/>
      <c r="AI19" s="1137"/>
      <c r="AJ19" s="1137"/>
      <c r="AK19" s="1137"/>
      <c r="AL19" s="1137">
        <f>AL10+AL18+AL14</f>
        <v>0</v>
      </c>
      <c r="AM19" s="1137"/>
      <c r="AN19" s="1137"/>
      <c r="AO19" s="1137"/>
      <c r="AP19" s="1137"/>
      <c r="AQ19" s="1137"/>
      <c r="AR19" s="1137"/>
      <c r="AS19" s="1137">
        <f>AS10+AS18+AS14</f>
        <v>0</v>
      </c>
      <c r="AT19" s="1137"/>
      <c r="AU19" s="1137"/>
      <c r="AV19" s="1137"/>
      <c r="AW19" s="1137"/>
      <c r="AX19" s="1137"/>
      <c r="AY19" s="1137"/>
      <c r="AZ19" s="1143">
        <f>AZ10+AZ18+AZ14</f>
        <v>0</v>
      </c>
      <c r="BA19" s="1143"/>
      <c r="BB19" s="1143"/>
      <c r="BC19" s="1143"/>
      <c r="BD19" s="1143"/>
      <c r="BE19" s="1143"/>
      <c r="BF19" s="1143"/>
      <c r="BG19" s="1137">
        <f>BG10+BG14</f>
        <v>0</v>
      </c>
      <c r="BH19" s="1137"/>
      <c r="BI19" s="1137"/>
      <c r="BJ19" s="1137"/>
      <c r="BK19" s="1137"/>
      <c r="BL19" s="1137"/>
      <c r="BM19" s="1137"/>
      <c r="BN19" s="1137">
        <f>BN10+BN18+BN14</f>
        <v>0</v>
      </c>
      <c r="BO19" s="1137"/>
      <c r="BP19" s="1137"/>
      <c r="BQ19" s="1137"/>
      <c r="BR19" s="1137"/>
      <c r="BS19" s="1137"/>
      <c r="BT19" s="1138"/>
      <c r="BU19" s="308"/>
    </row>
    <row r="20" spans="1:73" ht="15">
      <c r="A20" s="5" t="s">
        <v>53</v>
      </c>
      <c r="B20" s="6" t="s">
        <v>54</v>
      </c>
      <c r="C20" s="230">
        <v>0</v>
      </c>
      <c r="D20" s="231">
        <v>0</v>
      </c>
      <c r="E20" s="229"/>
      <c r="F20" s="5" t="s">
        <v>55</v>
      </c>
      <c r="G20" s="6" t="s">
        <v>56</v>
      </c>
      <c r="H20" s="230">
        <v>0</v>
      </c>
      <c r="I20" s="231">
        <v>0</v>
      </c>
      <c r="K20" s="324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7"/>
      <c r="BU20" s="308"/>
    </row>
    <row r="21" spans="1:73" ht="11.25" customHeight="1">
      <c r="A21" s="5" t="s">
        <v>57</v>
      </c>
      <c r="B21" s="6" t="s">
        <v>58</v>
      </c>
      <c r="C21" s="230">
        <v>0</v>
      </c>
      <c r="D21" s="231">
        <v>0</v>
      </c>
      <c r="E21" s="229"/>
      <c r="F21" s="5" t="s">
        <v>59</v>
      </c>
      <c r="G21" s="6" t="s">
        <v>60</v>
      </c>
      <c r="H21" s="230">
        <v>0</v>
      </c>
      <c r="I21" s="231">
        <v>0</v>
      </c>
      <c r="K21" s="1139" t="s">
        <v>873</v>
      </c>
      <c r="L21" s="1139"/>
      <c r="M21" s="1139"/>
      <c r="N21" s="1139"/>
      <c r="O21" s="1139"/>
      <c r="P21" s="1139"/>
      <c r="Q21" s="1139"/>
      <c r="R21" s="1139"/>
      <c r="S21" s="1139"/>
      <c r="T21" s="1139"/>
      <c r="U21" s="1139"/>
      <c r="V21" s="1139"/>
      <c r="W21" s="1139"/>
      <c r="X21" s="1139" t="s">
        <v>1400</v>
      </c>
      <c r="Y21" s="1139"/>
      <c r="Z21" s="1139"/>
      <c r="AA21" s="1139"/>
      <c r="AB21" s="1139"/>
      <c r="AC21" s="1139"/>
      <c r="AD21" s="1139"/>
      <c r="AE21" s="1139" t="s">
        <v>874</v>
      </c>
      <c r="AF21" s="1139"/>
      <c r="AG21" s="1139"/>
      <c r="AH21" s="1139"/>
      <c r="AI21" s="1139"/>
      <c r="AJ21" s="1139"/>
      <c r="AK21" s="1139"/>
      <c r="AL21" s="1139" t="s">
        <v>875</v>
      </c>
      <c r="AM21" s="1139"/>
      <c r="AN21" s="1139"/>
      <c r="AO21" s="1139"/>
      <c r="AP21" s="1139"/>
      <c r="AQ21" s="1139"/>
      <c r="AR21" s="1139"/>
      <c r="AS21" s="1139" t="s">
        <v>876</v>
      </c>
      <c r="AT21" s="1139"/>
      <c r="AU21" s="1139"/>
      <c r="AV21" s="1139"/>
      <c r="AW21" s="1139"/>
      <c r="AX21" s="1139"/>
      <c r="AY21" s="1139"/>
      <c r="AZ21" s="1139" t="s">
        <v>877</v>
      </c>
      <c r="BA21" s="1139"/>
      <c r="BB21" s="1139"/>
      <c r="BC21" s="1139"/>
      <c r="BD21" s="1139"/>
      <c r="BE21" s="1139"/>
      <c r="BF21" s="1139"/>
      <c r="BG21" s="1139" t="s">
        <v>878</v>
      </c>
      <c r="BH21" s="1139"/>
      <c r="BI21" s="1139"/>
      <c r="BJ21" s="1139"/>
      <c r="BK21" s="1139"/>
      <c r="BL21" s="1139"/>
      <c r="BM21" s="1139"/>
      <c r="BN21" s="1139" t="s">
        <v>879</v>
      </c>
      <c r="BO21" s="1139"/>
      <c r="BP21" s="1139"/>
      <c r="BQ21" s="1139"/>
      <c r="BR21" s="1139"/>
      <c r="BS21" s="1139"/>
      <c r="BT21" s="1139"/>
      <c r="BU21" s="309"/>
    </row>
    <row r="22" spans="1:73">
      <c r="A22" s="5" t="s">
        <v>61</v>
      </c>
      <c r="B22" s="6" t="s">
        <v>62</v>
      </c>
      <c r="C22" s="230">
        <v>0</v>
      </c>
      <c r="D22" s="231">
        <v>0</v>
      </c>
      <c r="E22" s="229"/>
      <c r="F22" s="5" t="s">
        <v>63</v>
      </c>
      <c r="G22" s="6" t="s">
        <v>64</v>
      </c>
      <c r="H22" s="230">
        <v>0</v>
      </c>
      <c r="I22" s="231">
        <v>0</v>
      </c>
      <c r="K22" s="1139"/>
      <c r="L22" s="1139"/>
      <c r="M22" s="1139"/>
      <c r="N22" s="1139"/>
      <c r="O22" s="1139"/>
      <c r="P22" s="1139"/>
      <c r="Q22" s="1139"/>
      <c r="R22" s="1139"/>
      <c r="S22" s="1139"/>
      <c r="T22" s="1139"/>
      <c r="U22" s="1139"/>
      <c r="V22" s="1139"/>
      <c r="W22" s="1139"/>
      <c r="X22" s="1139"/>
      <c r="Y22" s="1139"/>
      <c r="Z22" s="1139"/>
      <c r="AA22" s="1139"/>
      <c r="AB22" s="1139"/>
      <c r="AC22" s="1139"/>
      <c r="AD22" s="1139"/>
      <c r="AE22" s="1139"/>
      <c r="AF22" s="1139"/>
      <c r="AG22" s="1139"/>
      <c r="AH22" s="1139"/>
      <c r="AI22" s="1139"/>
      <c r="AJ22" s="1139"/>
      <c r="AK22" s="1139"/>
      <c r="AL22" s="1139"/>
      <c r="AM22" s="1139"/>
      <c r="AN22" s="1139"/>
      <c r="AO22" s="1139"/>
      <c r="AP22" s="1139"/>
      <c r="AQ22" s="1139"/>
      <c r="AR22" s="1139"/>
      <c r="AS22" s="1139"/>
      <c r="AT22" s="1139"/>
      <c r="AU22" s="1139"/>
      <c r="AV22" s="1139"/>
      <c r="AW22" s="1139"/>
      <c r="AX22" s="1139"/>
      <c r="AY22" s="1139"/>
      <c r="AZ22" s="1139"/>
      <c r="BA22" s="1139"/>
      <c r="BB22" s="1139"/>
      <c r="BC22" s="1139"/>
      <c r="BD22" s="1139"/>
      <c r="BE22" s="1139"/>
      <c r="BF22" s="1139"/>
      <c r="BG22" s="1139"/>
      <c r="BH22" s="1139"/>
      <c r="BI22" s="1139"/>
      <c r="BJ22" s="1139"/>
      <c r="BK22" s="1139"/>
      <c r="BL22" s="1139"/>
      <c r="BM22" s="1139"/>
      <c r="BN22" s="1139"/>
      <c r="BO22" s="1139"/>
      <c r="BP22" s="1139"/>
      <c r="BQ22" s="1139"/>
      <c r="BR22" s="1139"/>
      <c r="BS22" s="1139"/>
      <c r="BT22" s="1139"/>
      <c r="BU22" s="309"/>
    </row>
    <row r="23" spans="1:73">
      <c r="A23" s="5" t="s">
        <v>65</v>
      </c>
      <c r="B23" s="6" t="s">
        <v>66</v>
      </c>
      <c r="C23" s="230">
        <v>0</v>
      </c>
      <c r="D23" s="231">
        <v>0</v>
      </c>
      <c r="E23" s="229"/>
      <c r="F23" s="5"/>
      <c r="G23" s="6"/>
      <c r="H23" s="230"/>
      <c r="I23" s="231"/>
      <c r="K23" s="1139"/>
      <c r="L23" s="1139"/>
      <c r="M23" s="1139"/>
      <c r="N23" s="1139"/>
      <c r="O23" s="1139"/>
      <c r="P23" s="1139"/>
      <c r="Q23" s="1139"/>
      <c r="R23" s="1139"/>
      <c r="S23" s="1139"/>
      <c r="T23" s="1139"/>
      <c r="U23" s="1139"/>
      <c r="V23" s="1139"/>
      <c r="W23" s="1139"/>
      <c r="X23" s="1139"/>
      <c r="Y23" s="1139"/>
      <c r="Z23" s="1139"/>
      <c r="AA23" s="1139"/>
      <c r="AB23" s="1139"/>
      <c r="AC23" s="1139"/>
      <c r="AD23" s="1139"/>
      <c r="AE23" s="1139"/>
      <c r="AF23" s="1139"/>
      <c r="AG23" s="1139"/>
      <c r="AH23" s="1139"/>
      <c r="AI23" s="1139"/>
      <c r="AJ23" s="1139"/>
      <c r="AK23" s="1139"/>
      <c r="AL23" s="1139"/>
      <c r="AM23" s="1139"/>
      <c r="AN23" s="1139"/>
      <c r="AO23" s="1139"/>
      <c r="AP23" s="1139"/>
      <c r="AQ23" s="1139"/>
      <c r="AR23" s="1139"/>
      <c r="AS23" s="1139"/>
      <c r="AT23" s="1139"/>
      <c r="AU23" s="1139"/>
      <c r="AV23" s="1139"/>
      <c r="AW23" s="1139"/>
      <c r="AX23" s="1139"/>
      <c r="AY23" s="1139"/>
      <c r="AZ23" s="1139"/>
      <c r="BA23" s="1139"/>
      <c r="BB23" s="1139"/>
      <c r="BC23" s="1139"/>
      <c r="BD23" s="1139"/>
      <c r="BE23" s="1139"/>
      <c r="BF23" s="1139"/>
      <c r="BG23" s="1139"/>
      <c r="BH23" s="1139"/>
      <c r="BI23" s="1139"/>
      <c r="BJ23" s="1139"/>
      <c r="BK23" s="1139"/>
      <c r="BL23" s="1139"/>
      <c r="BM23" s="1139"/>
      <c r="BN23" s="1139"/>
      <c r="BO23" s="1139"/>
      <c r="BP23" s="1139"/>
      <c r="BQ23" s="1139"/>
      <c r="BR23" s="1139"/>
      <c r="BS23" s="1139"/>
      <c r="BT23" s="1139"/>
      <c r="BU23" s="309"/>
    </row>
    <row r="24" spans="1:73">
      <c r="A24" s="5" t="s">
        <v>67</v>
      </c>
      <c r="B24" s="6" t="s">
        <v>68</v>
      </c>
      <c r="C24" s="230">
        <v>0</v>
      </c>
      <c r="D24" s="231">
        <v>0</v>
      </c>
      <c r="E24" s="229"/>
      <c r="F24" s="3" t="s">
        <v>69</v>
      </c>
      <c r="G24" s="4" t="s">
        <v>70</v>
      </c>
      <c r="H24" s="232">
        <f>SUM(H25:H27)</f>
        <v>0</v>
      </c>
      <c r="I24" s="233">
        <f>SUM(I25:I27)</f>
        <v>0</v>
      </c>
      <c r="K24" s="1139"/>
      <c r="L24" s="1139"/>
      <c r="M24" s="1139"/>
      <c r="N24" s="1139"/>
      <c r="O24" s="1139"/>
      <c r="P24" s="1139"/>
      <c r="Q24" s="1139"/>
      <c r="R24" s="1139"/>
      <c r="S24" s="1139"/>
      <c r="T24" s="1139"/>
      <c r="U24" s="1139"/>
      <c r="V24" s="1139"/>
      <c r="W24" s="1139"/>
      <c r="X24" s="1139"/>
      <c r="Y24" s="1139"/>
      <c r="Z24" s="1139"/>
      <c r="AA24" s="1139"/>
      <c r="AB24" s="1139"/>
      <c r="AC24" s="1139"/>
      <c r="AD24" s="1139"/>
      <c r="AE24" s="1139"/>
      <c r="AF24" s="1139"/>
      <c r="AG24" s="1139"/>
      <c r="AH24" s="1139"/>
      <c r="AI24" s="1139"/>
      <c r="AJ24" s="1139"/>
      <c r="AK24" s="1139"/>
      <c r="AL24" s="1139"/>
      <c r="AM24" s="1139"/>
      <c r="AN24" s="1139"/>
      <c r="AO24" s="1139"/>
      <c r="AP24" s="1139"/>
      <c r="AQ24" s="1139"/>
      <c r="AR24" s="1139"/>
      <c r="AS24" s="1139"/>
      <c r="AT24" s="1139"/>
      <c r="AU24" s="1139"/>
      <c r="AV24" s="1139"/>
      <c r="AW24" s="1139"/>
      <c r="AX24" s="1139"/>
      <c r="AY24" s="1139"/>
      <c r="AZ24" s="1139"/>
      <c r="BA24" s="1139"/>
      <c r="BB24" s="1139"/>
      <c r="BC24" s="1139"/>
      <c r="BD24" s="1139"/>
      <c r="BE24" s="1139"/>
      <c r="BF24" s="1139"/>
      <c r="BG24" s="1139"/>
      <c r="BH24" s="1139"/>
      <c r="BI24" s="1139"/>
      <c r="BJ24" s="1139"/>
      <c r="BK24" s="1139"/>
      <c r="BL24" s="1139"/>
      <c r="BM24" s="1139"/>
      <c r="BN24" s="1139"/>
      <c r="BO24" s="1139"/>
      <c r="BP24" s="1139"/>
      <c r="BQ24" s="1139"/>
      <c r="BR24" s="1139"/>
      <c r="BS24" s="1139"/>
      <c r="BT24" s="1139"/>
      <c r="BU24" s="309"/>
    </row>
    <row r="25" spans="1:73" ht="15">
      <c r="A25" s="5"/>
      <c r="B25" s="6"/>
      <c r="C25" s="230"/>
      <c r="D25" s="231"/>
      <c r="E25" s="229"/>
      <c r="F25" s="5" t="s">
        <v>71</v>
      </c>
      <c r="G25" s="6" t="s">
        <v>72</v>
      </c>
      <c r="H25" s="328">
        <v>0</v>
      </c>
      <c r="I25" s="329">
        <v>0</v>
      </c>
      <c r="K25" s="310" t="s">
        <v>888</v>
      </c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  <c r="BM25" s="311"/>
      <c r="BN25" s="311"/>
      <c r="BO25" s="311"/>
      <c r="BP25" s="311"/>
      <c r="BQ25" s="311"/>
      <c r="BR25" s="311"/>
      <c r="BS25" s="311"/>
      <c r="BT25" s="312"/>
      <c r="BU25" s="308"/>
    </row>
    <row r="26" spans="1:73" ht="15">
      <c r="A26" s="3" t="s">
        <v>73</v>
      </c>
      <c r="B26" s="4" t="s">
        <v>74</v>
      </c>
      <c r="C26" s="232">
        <f>SUM(C27:C31)</f>
        <v>0</v>
      </c>
      <c r="D26" s="233">
        <f>SUM(D27:D31)</f>
        <v>0</v>
      </c>
      <c r="E26" s="229"/>
      <c r="F26" s="5" t="s">
        <v>75</v>
      </c>
      <c r="G26" s="6" t="s">
        <v>76</v>
      </c>
      <c r="H26" s="230">
        <v>0</v>
      </c>
      <c r="I26" s="231">
        <v>0</v>
      </c>
      <c r="K26" s="313" t="s">
        <v>889</v>
      </c>
      <c r="L26" s="1152"/>
      <c r="M26" s="1153"/>
      <c r="N26" s="1153"/>
      <c r="O26" s="1153"/>
      <c r="P26" s="1153"/>
      <c r="Q26" s="1153"/>
      <c r="R26" s="1153"/>
      <c r="S26" s="1153"/>
      <c r="T26" s="1153"/>
      <c r="U26" s="1153"/>
      <c r="V26" s="1153"/>
      <c r="W26" s="1154"/>
      <c r="X26" s="1152"/>
      <c r="Y26" s="1153"/>
      <c r="Z26" s="1153"/>
      <c r="AA26" s="1153"/>
      <c r="AB26" s="1153"/>
      <c r="AC26" s="1153"/>
      <c r="AD26" s="1154"/>
      <c r="AE26" s="1144"/>
      <c r="AF26" s="1144"/>
      <c r="AG26" s="1144"/>
      <c r="AH26" s="1144"/>
      <c r="AI26" s="1144"/>
      <c r="AJ26" s="1144"/>
      <c r="AK26" s="1144"/>
      <c r="AL26" s="1144"/>
      <c r="AM26" s="1144"/>
      <c r="AN26" s="1144"/>
      <c r="AO26" s="1144"/>
      <c r="AP26" s="1144"/>
      <c r="AQ26" s="1144"/>
      <c r="AR26" s="1144"/>
      <c r="AS26" s="1144"/>
      <c r="AT26" s="1144"/>
      <c r="AU26" s="1144"/>
      <c r="AV26" s="1144"/>
      <c r="AW26" s="1144"/>
      <c r="AX26" s="1144"/>
      <c r="AY26" s="1144"/>
      <c r="AZ26" s="1150">
        <f>X26+AE26-AL26+AS26</f>
        <v>0</v>
      </c>
      <c r="BA26" s="1150"/>
      <c r="BB26" s="1150"/>
      <c r="BC26" s="1150"/>
      <c r="BD26" s="1150"/>
      <c r="BE26" s="1150"/>
      <c r="BF26" s="1150"/>
      <c r="BG26" s="1144"/>
      <c r="BH26" s="1144"/>
      <c r="BI26" s="1144"/>
      <c r="BJ26" s="1144"/>
      <c r="BK26" s="1144"/>
      <c r="BL26" s="1144"/>
      <c r="BM26" s="1144"/>
      <c r="BN26" s="1144"/>
      <c r="BO26" s="1144"/>
      <c r="BP26" s="1144"/>
      <c r="BQ26" s="1144"/>
      <c r="BR26" s="1144"/>
      <c r="BS26" s="1144"/>
      <c r="BT26" s="1145"/>
      <c r="BU26" s="308"/>
    </row>
    <row r="27" spans="1:73" ht="15">
      <c r="A27" s="5" t="s">
        <v>77</v>
      </c>
      <c r="B27" s="6" t="s">
        <v>78</v>
      </c>
      <c r="C27" s="230">
        <v>0</v>
      </c>
      <c r="D27" s="231">
        <v>0</v>
      </c>
      <c r="E27" s="229"/>
      <c r="F27" s="5" t="s">
        <v>79</v>
      </c>
      <c r="G27" s="6" t="s">
        <v>80</v>
      </c>
      <c r="H27" s="1020">
        <v>0</v>
      </c>
      <c r="I27" s="1014">
        <v>0</v>
      </c>
      <c r="K27" s="313" t="s">
        <v>890</v>
      </c>
      <c r="L27" s="1146"/>
      <c r="M27" s="1147"/>
      <c r="N27" s="1147"/>
      <c r="O27" s="1147"/>
      <c r="P27" s="1147"/>
      <c r="Q27" s="1147"/>
      <c r="R27" s="1147"/>
      <c r="S27" s="1147"/>
      <c r="T27" s="1147"/>
      <c r="U27" s="1147"/>
      <c r="V27" s="1147"/>
      <c r="W27" s="1148"/>
      <c r="X27" s="1149"/>
      <c r="Y27" s="1149"/>
      <c r="Z27" s="1149"/>
      <c r="AA27" s="1149"/>
      <c r="AB27" s="1149"/>
      <c r="AC27" s="1149"/>
      <c r="AD27" s="1149"/>
      <c r="AE27" s="1149"/>
      <c r="AF27" s="1149"/>
      <c r="AG27" s="1149"/>
      <c r="AH27" s="1149"/>
      <c r="AI27" s="1149"/>
      <c r="AJ27" s="1149"/>
      <c r="AK27" s="1149"/>
      <c r="AL27" s="1149"/>
      <c r="AM27" s="1149"/>
      <c r="AN27" s="1149"/>
      <c r="AO27" s="1149"/>
      <c r="AP27" s="1149"/>
      <c r="AQ27" s="1149"/>
      <c r="AR27" s="1149"/>
      <c r="AS27" s="1149"/>
      <c r="AT27" s="1149"/>
      <c r="AU27" s="1149"/>
      <c r="AV27" s="1149"/>
      <c r="AW27" s="1149"/>
      <c r="AX27" s="1149"/>
      <c r="AY27" s="1149"/>
      <c r="AZ27" s="1150">
        <f>X27+AE27-AL27+AS27</f>
        <v>0</v>
      </c>
      <c r="BA27" s="1150"/>
      <c r="BB27" s="1150"/>
      <c r="BC27" s="1150"/>
      <c r="BD27" s="1150"/>
      <c r="BE27" s="1150"/>
      <c r="BF27" s="1150"/>
      <c r="BG27" s="1149"/>
      <c r="BH27" s="1149"/>
      <c r="BI27" s="1149"/>
      <c r="BJ27" s="1149"/>
      <c r="BK27" s="1149"/>
      <c r="BL27" s="1149"/>
      <c r="BM27" s="1149"/>
      <c r="BN27" s="1149"/>
      <c r="BO27" s="1149"/>
      <c r="BP27" s="1149"/>
      <c r="BQ27" s="1149"/>
      <c r="BR27" s="1149"/>
      <c r="BS27" s="1149"/>
      <c r="BT27" s="1151"/>
      <c r="BU27" s="308"/>
    </row>
    <row r="28" spans="1:73" ht="15">
      <c r="A28" s="5" t="s">
        <v>81</v>
      </c>
      <c r="B28" s="6" t="s">
        <v>82</v>
      </c>
      <c r="C28" s="230">
        <v>0</v>
      </c>
      <c r="D28" s="231">
        <v>0</v>
      </c>
      <c r="E28" s="229"/>
      <c r="F28" s="5"/>
      <c r="G28" s="6"/>
      <c r="H28" s="230"/>
      <c r="I28" s="231"/>
      <c r="K28" s="313" t="s">
        <v>891</v>
      </c>
      <c r="L28" s="1146"/>
      <c r="M28" s="1147"/>
      <c r="N28" s="1147"/>
      <c r="O28" s="1147"/>
      <c r="P28" s="1147"/>
      <c r="Q28" s="1147"/>
      <c r="R28" s="1147"/>
      <c r="S28" s="1147"/>
      <c r="T28" s="1147"/>
      <c r="U28" s="1147"/>
      <c r="V28" s="1147"/>
      <c r="W28" s="1148"/>
      <c r="X28" s="1149"/>
      <c r="Y28" s="1149"/>
      <c r="Z28" s="1149"/>
      <c r="AA28" s="1149"/>
      <c r="AB28" s="1149"/>
      <c r="AC28" s="1149"/>
      <c r="AD28" s="1149"/>
      <c r="AE28" s="1149"/>
      <c r="AF28" s="1149"/>
      <c r="AG28" s="1149"/>
      <c r="AH28" s="1149"/>
      <c r="AI28" s="1149"/>
      <c r="AJ28" s="1149"/>
      <c r="AK28" s="1149"/>
      <c r="AL28" s="1149"/>
      <c r="AM28" s="1149"/>
      <c r="AN28" s="1149"/>
      <c r="AO28" s="1149"/>
      <c r="AP28" s="1149"/>
      <c r="AQ28" s="1149"/>
      <c r="AR28" s="1149"/>
      <c r="AS28" s="1149"/>
      <c r="AT28" s="1149"/>
      <c r="AU28" s="1149"/>
      <c r="AV28" s="1149"/>
      <c r="AW28" s="1149"/>
      <c r="AX28" s="1149"/>
      <c r="AY28" s="1149"/>
      <c r="AZ28" s="1150">
        <f>X28+AE28-AL28+AS28</f>
        <v>0</v>
      </c>
      <c r="BA28" s="1150"/>
      <c r="BB28" s="1150"/>
      <c r="BC28" s="1150"/>
      <c r="BD28" s="1150"/>
      <c r="BE28" s="1150"/>
      <c r="BF28" s="1150"/>
      <c r="BG28" s="1149"/>
      <c r="BH28" s="1149"/>
      <c r="BI28" s="1149"/>
      <c r="BJ28" s="1149"/>
      <c r="BK28" s="1149"/>
      <c r="BL28" s="1149"/>
      <c r="BM28" s="1149"/>
      <c r="BN28" s="1149"/>
      <c r="BO28" s="1149"/>
      <c r="BP28" s="1149"/>
      <c r="BQ28" s="1149"/>
      <c r="BR28" s="1149"/>
      <c r="BS28" s="1149"/>
      <c r="BT28" s="1151"/>
      <c r="BU28" s="308"/>
    </row>
    <row r="29" spans="1:73" ht="15">
      <c r="A29" s="5" t="s">
        <v>83</v>
      </c>
      <c r="B29" s="6" t="s">
        <v>84</v>
      </c>
      <c r="C29" s="230">
        <v>0</v>
      </c>
      <c r="D29" s="231">
        <v>0</v>
      </c>
      <c r="E29" s="229"/>
      <c r="F29" s="3" t="s">
        <v>85</v>
      </c>
      <c r="G29" s="4" t="s">
        <v>86</v>
      </c>
      <c r="H29" s="232">
        <f>SUM(H30:H31)</f>
        <v>0</v>
      </c>
      <c r="I29" s="233">
        <f>SUM(I30:I31)</f>
        <v>0</v>
      </c>
      <c r="K29" s="313" t="s">
        <v>892</v>
      </c>
      <c r="L29" s="1146"/>
      <c r="M29" s="1147"/>
      <c r="N29" s="1147"/>
      <c r="O29" s="1147"/>
      <c r="P29" s="1147"/>
      <c r="Q29" s="1147"/>
      <c r="R29" s="1147"/>
      <c r="S29" s="1147"/>
      <c r="T29" s="1147"/>
      <c r="U29" s="1147"/>
      <c r="V29" s="1147"/>
      <c r="W29" s="1148"/>
      <c r="X29" s="1149"/>
      <c r="Y29" s="1149"/>
      <c r="Z29" s="1149"/>
      <c r="AA29" s="1149"/>
      <c r="AB29" s="1149"/>
      <c r="AC29" s="1149"/>
      <c r="AD29" s="1149"/>
      <c r="AE29" s="1149"/>
      <c r="AF29" s="1149"/>
      <c r="AG29" s="1149"/>
      <c r="AH29" s="1149"/>
      <c r="AI29" s="1149"/>
      <c r="AJ29" s="1149"/>
      <c r="AK29" s="1149"/>
      <c r="AL29" s="1149"/>
      <c r="AM29" s="1149"/>
      <c r="AN29" s="1149"/>
      <c r="AO29" s="1149"/>
      <c r="AP29" s="1149"/>
      <c r="AQ29" s="1149"/>
      <c r="AR29" s="1149"/>
      <c r="AS29" s="1149"/>
      <c r="AT29" s="1149"/>
      <c r="AU29" s="1149"/>
      <c r="AV29" s="1149"/>
      <c r="AW29" s="1149"/>
      <c r="AX29" s="1149"/>
      <c r="AY29" s="1149"/>
      <c r="AZ29" s="1150">
        <f>X29+AE29-AL29+AS29</f>
        <v>0</v>
      </c>
      <c r="BA29" s="1150"/>
      <c r="BB29" s="1150"/>
      <c r="BC29" s="1150"/>
      <c r="BD29" s="1150"/>
      <c r="BE29" s="1150"/>
      <c r="BF29" s="1150"/>
      <c r="BG29" s="1149"/>
      <c r="BH29" s="1149"/>
      <c r="BI29" s="1149"/>
      <c r="BJ29" s="1149"/>
      <c r="BK29" s="1149"/>
      <c r="BL29" s="1149"/>
      <c r="BM29" s="1149"/>
      <c r="BN29" s="1149"/>
      <c r="BO29" s="1149"/>
      <c r="BP29" s="1149"/>
      <c r="BQ29" s="1149"/>
      <c r="BR29" s="1149"/>
      <c r="BS29" s="1149"/>
      <c r="BT29" s="1151"/>
      <c r="BU29" s="308"/>
    </row>
    <row r="30" spans="1:73" ht="15">
      <c r="A30" s="5" t="s">
        <v>87</v>
      </c>
      <c r="B30" s="6" t="s">
        <v>88</v>
      </c>
      <c r="C30" s="230">
        <v>0</v>
      </c>
      <c r="D30" s="231">
        <v>0</v>
      </c>
      <c r="E30" s="229"/>
      <c r="F30" s="5" t="s">
        <v>89</v>
      </c>
      <c r="G30" s="6" t="s">
        <v>90</v>
      </c>
      <c r="H30" s="1019">
        <v>0</v>
      </c>
      <c r="I30" s="1015">
        <v>0</v>
      </c>
      <c r="K30" s="313" t="s">
        <v>893</v>
      </c>
      <c r="L30" s="1160"/>
      <c r="M30" s="1161"/>
      <c r="N30" s="1161"/>
      <c r="O30" s="1161"/>
      <c r="P30" s="1161"/>
      <c r="Q30" s="1161"/>
      <c r="R30" s="1161"/>
      <c r="S30" s="1161"/>
      <c r="T30" s="1161"/>
      <c r="U30" s="1161"/>
      <c r="V30" s="1161"/>
      <c r="W30" s="1162"/>
      <c r="X30" s="1155"/>
      <c r="Y30" s="1155"/>
      <c r="Z30" s="1155"/>
      <c r="AA30" s="1155"/>
      <c r="AB30" s="1155"/>
      <c r="AC30" s="1155"/>
      <c r="AD30" s="1155"/>
      <c r="AE30" s="1155"/>
      <c r="AF30" s="1155"/>
      <c r="AG30" s="1155"/>
      <c r="AH30" s="1155"/>
      <c r="AI30" s="1155"/>
      <c r="AJ30" s="1155"/>
      <c r="AK30" s="1155"/>
      <c r="AL30" s="1155"/>
      <c r="AM30" s="1155"/>
      <c r="AN30" s="1155"/>
      <c r="AO30" s="1155"/>
      <c r="AP30" s="1155"/>
      <c r="AQ30" s="1155"/>
      <c r="AR30" s="1155"/>
      <c r="AS30" s="1155"/>
      <c r="AT30" s="1155"/>
      <c r="AU30" s="1155"/>
      <c r="AV30" s="1155"/>
      <c r="AW30" s="1155"/>
      <c r="AX30" s="1155"/>
      <c r="AY30" s="1155"/>
      <c r="AZ30" s="1150">
        <f>X30+AE30-AL30+AS30</f>
        <v>0</v>
      </c>
      <c r="BA30" s="1150"/>
      <c r="BB30" s="1150"/>
      <c r="BC30" s="1150"/>
      <c r="BD30" s="1150"/>
      <c r="BE30" s="1150"/>
      <c r="BF30" s="1150"/>
      <c r="BG30" s="1155"/>
      <c r="BH30" s="1155"/>
      <c r="BI30" s="1155"/>
      <c r="BJ30" s="1155"/>
      <c r="BK30" s="1155"/>
      <c r="BL30" s="1155"/>
      <c r="BM30" s="1155"/>
      <c r="BN30" s="1155"/>
      <c r="BO30" s="1155"/>
      <c r="BP30" s="1155"/>
      <c r="BQ30" s="1155"/>
      <c r="BR30" s="1155"/>
      <c r="BS30" s="1155"/>
      <c r="BT30" s="1156"/>
      <c r="BU30" s="308"/>
    </row>
    <row r="31" spans="1:73" ht="15">
      <c r="A31" s="5" t="s">
        <v>91</v>
      </c>
      <c r="B31" s="6" t="s">
        <v>92</v>
      </c>
      <c r="C31" s="230">
        <v>0</v>
      </c>
      <c r="D31" s="231">
        <v>0</v>
      </c>
      <c r="E31" s="229"/>
      <c r="F31" s="5" t="s">
        <v>93</v>
      </c>
      <c r="G31" s="6" t="s">
        <v>94</v>
      </c>
      <c r="H31" s="230">
        <v>0</v>
      </c>
      <c r="I31" s="231">
        <v>0</v>
      </c>
      <c r="K31" s="314"/>
      <c r="L31" s="1157" t="s">
        <v>894</v>
      </c>
      <c r="M31" s="1157"/>
      <c r="N31" s="1157"/>
      <c r="O31" s="1157"/>
      <c r="P31" s="1157"/>
      <c r="Q31" s="1157"/>
      <c r="R31" s="1157"/>
      <c r="S31" s="1157"/>
      <c r="T31" s="1157"/>
      <c r="U31" s="1157"/>
      <c r="V31" s="1157"/>
      <c r="W31" s="1157"/>
      <c r="X31" s="1158">
        <f>SUM(X26:AD29)</f>
        <v>0</v>
      </c>
      <c r="Y31" s="1158"/>
      <c r="Z31" s="1158"/>
      <c r="AA31" s="1158"/>
      <c r="AB31" s="1158"/>
      <c r="AC31" s="1158"/>
      <c r="AD31" s="1158"/>
      <c r="AE31" s="1158">
        <f>SUM(AE26:AK29)</f>
        <v>0</v>
      </c>
      <c r="AF31" s="1158"/>
      <c r="AG31" s="1158"/>
      <c r="AH31" s="1158"/>
      <c r="AI31" s="1158"/>
      <c r="AJ31" s="1158"/>
      <c r="AK31" s="1158"/>
      <c r="AL31" s="1158">
        <f>SUM(AL26:AR29)</f>
        <v>0</v>
      </c>
      <c r="AM31" s="1158"/>
      <c r="AN31" s="1158"/>
      <c r="AO31" s="1158"/>
      <c r="AP31" s="1158"/>
      <c r="AQ31" s="1158"/>
      <c r="AR31" s="1158"/>
      <c r="AS31" s="1158">
        <f>SUM(AS26:AY29)</f>
        <v>0</v>
      </c>
      <c r="AT31" s="1158"/>
      <c r="AU31" s="1158"/>
      <c r="AV31" s="1158"/>
      <c r="AW31" s="1158"/>
      <c r="AX31" s="1158"/>
      <c r="AY31" s="1158"/>
      <c r="AZ31" s="1158">
        <f>SUM(AZ26:BF29)</f>
        <v>0</v>
      </c>
      <c r="BA31" s="1158"/>
      <c r="BB31" s="1158"/>
      <c r="BC31" s="1158"/>
      <c r="BD31" s="1158"/>
      <c r="BE31" s="1158"/>
      <c r="BF31" s="1158"/>
      <c r="BG31" s="1158">
        <f>SUM(BG26:BM29)</f>
        <v>0</v>
      </c>
      <c r="BH31" s="1158"/>
      <c r="BI31" s="1158"/>
      <c r="BJ31" s="1158"/>
      <c r="BK31" s="1158"/>
      <c r="BL31" s="1158"/>
      <c r="BM31" s="1158"/>
      <c r="BN31" s="1158">
        <f>SUM(BN26:BT29)</f>
        <v>0</v>
      </c>
      <c r="BO31" s="1158"/>
      <c r="BP31" s="1158"/>
      <c r="BQ31" s="1158"/>
      <c r="BR31" s="1158"/>
      <c r="BS31" s="1158"/>
      <c r="BT31" s="1159"/>
      <c r="BU31" s="308"/>
    </row>
    <row r="32" spans="1:73" ht="15">
      <c r="A32" s="5"/>
      <c r="B32" s="6"/>
      <c r="C32" s="230"/>
      <c r="D32" s="231"/>
      <c r="E32" s="229"/>
      <c r="F32" s="5"/>
      <c r="G32" s="6"/>
      <c r="H32" s="230"/>
      <c r="I32" s="231"/>
      <c r="K32" s="310" t="s">
        <v>895</v>
      </c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311"/>
      <c r="AK32" s="311"/>
      <c r="AL32" s="311"/>
      <c r="AM32" s="311"/>
      <c r="AN32" s="311"/>
      <c r="AO32" s="311"/>
      <c r="AP32" s="311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R32" s="311"/>
      <c r="BS32" s="311"/>
      <c r="BT32" s="312"/>
      <c r="BU32" s="308"/>
    </row>
    <row r="33" spans="1:73" ht="15">
      <c r="A33" s="3" t="s">
        <v>95</v>
      </c>
      <c r="B33" s="4" t="s">
        <v>96</v>
      </c>
      <c r="C33" s="232">
        <f>SUM(C34:C38)</f>
        <v>0</v>
      </c>
      <c r="D33" s="233">
        <f>SUM(D34:D38)</f>
        <v>0</v>
      </c>
      <c r="E33" s="229"/>
      <c r="F33" s="3" t="s">
        <v>97</v>
      </c>
      <c r="G33" s="4" t="s">
        <v>98</v>
      </c>
      <c r="H33" s="232">
        <f>SUM(H34:H36)</f>
        <v>0</v>
      </c>
      <c r="I33" s="233">
        <f>SUM(I34:I36)</f>
        <v>0</v>
      </c>
      <c r="K33" s="313" t="s">
        <v>889</v>
      </c>
      <c r="L33" s="1152"/>
      <c r="M33" s="1153"/>
      <c r="N33" s="1153"/>
      <c r="O33" s="1153"/>
      <c r="P33" s="1153"/>
      <c r="Q33" s="1153"/>
      <c r="R33" s="1153"/>
      <c r="S33" s="1153"/>
      <c r="T33" s="1153"/>
      <c r="U33" s="1153"/>
      <c r="V33" s="1153"/>
      <c r="W33" s="1154"/>
      <c r="X33" s="1144"/>
      <c r="Y33" s="1144"/>
      <c r="Z33" s="1144"/>
      <c r="AA33" s="1144"/>
      <c r="AB33" s="1144"/>
      <c r="AC33" s="1144"/>
      <c r="AD33" s="1144"/>
      <c r="AE33" s="1144"/>
      <c r="AF33" s="1144"/>
      <c r="AG33" s="1144"/>
      <c r="AH33" s="1144"/>
      <c r="AI33" s="1144"/>
      <c r="AJ33" s="1144"/>
      <c r="AK33" s="1144"/>
      <c r="AL33" s="1144"/>
      <c r="AM33" s="1144"/>
      <c r="AN33" s="1144"/>
      <c r="AO33" s="1144"/>
      <c r="AP33" s="1144"/>
      <c r="AQ33" s="1144"/>
      <c r="AR33" s="1144"/>
      <c r="AS33" s="1144"/>
      <c r="AT33" s="1144"/>
      <c r="AU33" s="1144"/>
      <c r="AV33" s="1144"/>
      <c r="AW33" s="1144"/>
      <c r="AX33" s="1144"/>
      <c r="AY33" s="1144"/>
      <c r="AZ33" s="1150">
        <f>X33+AE33-AL33+AS33</f>
        <v>0</v>
      </c>
      <c r="BA33" s="1150"/>
      <c r="BB33" s="1150"/>
      <c r="BC33" s="1150"/>
      <c r="BD33" s="1150"/>
      <c r="BE33" s="1150"/>
      <c r="BF33" s="1150"/>
      <c r="BG33" s="1144"/>
      <c r="BH33" s="1144"/>
      <c r="BI33" s="1144"/>
      <c r="BJ33" s="1144"/>
      <c r="BK33" s="1144"/>
      <c r="BL33" s="1144"/>
      <c r="BM33" s="1144"/>
      <c r="BN33" s="1144"/>
      <c r="BO33" s="1144"/>
      <c r="BP33" s="1144"/>
      <c r="BQ33" s="1144"/>
      <c r="BR33" s="1144"/>
      <c r="BS33" s="1144"/>
      <c r="BT33" s="1145"/>
      <c r="BU33" s="308"/>
    </row>
    <row r="34" spans="1:73" ht="15">
      <c r="A34" s="5" t="s">
        <v>99</v>
      </c>
      <c r="B34" s="6" t="s">
        <v>100</v>
      </c>
      <c r="C34" s="230">
        <v>0</v>
      </c>
      <c r="D34" s="231">
        <v>0</v>
      </c>
      <c r="E34" s="229"/>
      <c r="F34" s="5" t="s">
        <v>101</v>
      </c>
      <c r="G34" s="6" t="s">
        <v>102</v>
      </c>
      <c r="H34" s="230">
        <v>0</v>
      </c>
      <c r="I34" s="231">
        <v>0</v>
      </c>
      <c r="K34" s="313" t="s">
        <v>890</v>
      </c>
      <c r="L34" s="1146"/>
      <c r="M34" s="1147"/>
      <c r="N34" s="1147"/>
      <c r="O34" s="1147"/>
      <c r="P34" s="1147"/>
      <c r="Q34" s="1147"/>
      <c r="R34" s="1147"/>
      <c r="S34" s="1147"/>
      <c r="T34" s="1147"/>
      <c r="U34" s="1147"/>
      <c r="V34" s="1147"/>
      <c r="W34" s="1148"/>
      <c r="X34" s="1149"/>
      <c r="Y34" s="1149"/>
      <c r="Z34" s="1149"/>
      <c r="AA34" s="1149"/>
      <c r="AB34" s="1149"/>
      <c r="AC34" s="1149"/>
      <c r="AD34" s="1149"/>
      <c r="AE34" s="1149"/>
      <c r="AF34" s="1149"/>
      <c r="AG34" s="1149"/>
      <c r="AH34" s="1149"/>
      <c r="AI34" s="1149"/>
      <c r="AJ34" s="1149"/>
      <c r="AK34" s="1149"/>
      <c r="AL34" s="1149"/>
      <c r="AM34" s="1149"/>
      <c r="AN34" s="1149"/>
      <c r="AO34" s="1149"/>
      <c r="AP34" s="1149"/>
      <c r="AQ34" s="1149"/>
      <c r="AR34" s="1149"/>
      <c r="AS34" s="1149"/>
      <c r="AT34" s="1149"/>
      <c r="AU34" s="1149"/>
      <c r="AV34" s="1149"/>
      <c r="AW34" s="1149"/>
      <c r="AX34" s="1149"/>
      <c r="AY34" s="1149"/>
      <c r="AZ34" s="1150">
        <f>X34+AE34-AL34+AS34</f>
        <v>0</v>
      </c>
      <c r="BA34" s="1150"/>
      <c r="BB34" s="1150"/>
      <c r="BC34" s="1150"/>
      <c r="BD34" s="1150"/>
      <c r="BE34" s="1150"/>
      <c r="BF34" s="1150"/>
      <c r="BG34" s="1149"/>
      <c r="BH34" s="1149"/>
      <c r="BI34" s="1149"/>
      <c r="BJ34" s="1149"/>
      <c r="BK34" s="1149"/>
      <c r="BL34" s="1149"/>
      <c r="BM34" s="1149"/>
      <c r="BN34" s="1149"/>
      <c r="BO34" s="1149"/>
      <c r="BP34" s="1149"/>
      <c r="BQ34" s="1149"/>
      <c r="BR34" s="1149"/>
      <c r="BS34" s="1149"/>
      <c r="BT34" s="1151"/>
      <c r="BU34" s="308"/>
    </row>
    <row r="35" spans="1:73" ht="15">
      <c r="A35" s="5" t="s">
        <v>103</v>
      </c>
      <c r="B35" s="6" t="s">
        <v>104</v>
      </c>
      <c r="C35" s="230">
        <v>0</v>
      </c>
      <c r="D35" s="231">
        <v>0</v>
      </c>
      <c r="E35" s="229"/>
      <c r="F35" s="5" t="s">
        <v>105</v>
      </c>
      <c r="G35" s="6" t="s">
        <v>106</v>
      </c>
      <c r="H35" s="230">
        <v>0</v>
      </c>
      <c r="I35" s="231">
        <v>0</v>
      </c>
      <c r="K35" s="313" t="s">
        <v>891</v>
      </c>
      <c r="L35" s="1146"/>
      <c r="M35" s="1147"/>
      <c r="N35" s="1147"/>
      <c r="O35" s="1147"/>
      <c r="P35" s="1147"/>
      <c r="Q35" s="1147"/>
      <c r="R35" s="1147"/>
      <c r="S35" s="1147"/>
      <c r="T35" s="1147"/>
      <c r="U35" s="1147"/>
      <c r="V35" s="1147"/>
      <c r="W35" s="1148"/>
      <c r="X35" s="1149"/>
      <c r="Y35" s="1149"/>
      <c r="Z35" s="1149"/>
      <c r="AA35" s="1149"/>
      <c r="AB35" s="1149"/>
      <c r="AC35" s="1149"/>
      <c r="AD35" s="1149"/>
      <c r="AE35" s="1149"/>
      <c r="AF35" s="1149"/>
      <c r="AG35" s="1149"/>
      <c r="AH35" s="1149"/>
      <c r="AI35" s="1149"/>
      <c r="AJ35" s="1149"/>
      <c r="AK35" s="1149"/>
      <c r="AL35" s="1149"/>
      <c r="AM35" s="1149"/>
      <c r="AN35" s="1149"/>
      <c r="AO35" s="1149"/>
      <c r="AP35" s="1149"/>
      <c r="AQ35" s="1149"/>
      <c r="AR35" s="1149"/>
      <c r="AS35" s="1149"/>
      <c r="AT35" s="1149"/>
      <c r="AU35" s="1149"/>
      <c r="AV35" s="1149"/>
      <c r="AW35" s="1149"/>
      <c r="AX35" s="1149"/>
      <c r="AY35" s="1149"/>
      <c r="AZ35" s="1150">
        <f>X35+AE35-AL35+AS35</f>
        <v>0</v>
      </c>
      <c r="BA35" s="1150"/>
      <c r="BB35" s="1150"/>
      <c r="BC35" s="1150"/>
      <c r="BD35" s="1150"/>
      <c r="BE35" s="1150"/>
      <c r="BF35" s="1150"/>
      <c r="BG35" s="1149"/>
      <c r="BH35" s="1149"/>
      <c r="BI35" s="1149"/>
      <c r="BJ35" s="1149"/>
      <c r="BK35" s="1149"/>
      <c r="BL35" s="1149"/>
      <c r="BM35" s="1149"/>
      <c r="BN35" s="1149"/>
      <c r="BO35" s="1149"/>
      <c r="BP35" s="1149"/>
      <c r="BQ35" s="1149"/>
      <c r="BR35" s="1149"/>
      <c r="BS35" s="1149"/>
      <c r="BT35" s="1151"/>
      <c r="BU35" s="308"/>
    </row>
    <row r="36" spans="1:73" ht="15">
      <c r="A36" s="5" t="s">
        <v>107</v>
      </c>
      <c r="B36" s="6" t="s">
        <v>108</v>
      </c>
      <c r="C36" s="230">
        <v>0</v>
      </c>
      <c r="D36" s="231">
        <v>0</v>
      </c>
      <c r="E36" s="229"/>
      <c r="F36" s="5" t="s">
        <v>109</v>
      </c>
      <c r="G36" s="6" t="s">
        <v>110</v>
      </c>
      <c r="H36" s="230">
        <v>0</v>
      </c>
      <c r="I36" s="231">
        <v>0</v>
      </c>
      <c r="K36" s="313" t="s">
        <v>892</v>
      </c>
      <c r="L36" s="1146"/>
      <c r="M36" s="1147"/>
      <c r="N36" s="1147"/>
      <c r="O36" s="1147"/>
      <c r="P36" s="1147"/>
      <c r="Q36" s="1147"/>
      <c r="R36" s="1147"/>
      <c r="S36" s="1147"/>
      <c r="T36" s="1147"/>
      <c r="U36" s="1147"/>
      <c r="V36" s="1147"/>
      <c r="W36" s="1148"/>
      <c r="X36" s="1149"/>
      <c r="Y36" s="1149"/>
      <c r="Z36" s="1149"/>
      <c r="AA36" s="1149"/>
      <c r="AB36" s="1149"/>
      <c r="AC36" s="1149"/>
      <c r="AD36" s="1149"/>
      <c r="AE36" s="1149"/>
      <c r="AF36" s="1149"/>
      <c r="AG36" s="1149"/>
      <c r="AH36" s="1149"/>
      <c r="AI36" s="1149"/>
      <c r="AJ36" s="1149"/>
      <c r="AK36" s="1149"/>
      <c r="AL36" s="1149"/>
      <c r="AM36" s="1149"/>
      <c r="AN36" s="1149"/>
      <c r="AO36" s="1149"/>
      <c r="AP36" s="1149"/>
      <c r="AQ36" s="1149"/>
      <c r="AR36" s="1149"/>
      <c r="AS36" s="1149"/>
      <c r="AT36" s="1149"/>
      <c r="AU36" s="1149"/>
      <c r="AV36" s="1149"/>
      <c r="AW36" s="1149"/>
      <c r="AX36" s="1149"/>
      <c r="AY36" s="1149"/>
      <c r="AZ36" s="1150">
        <f>X36+AE36-AL36+AS36</f>
        <v>0</v>
      </c>
      <c r="BA36" s="1150"/>
      <c r="BB36" s="1150"/>
      <c r="BC36" s="1150"/>
      <c r="BD36" s="1150"/>
      <c r="BE36" s="1150"/>
      <c r="BF36" s="1150"/>
      <c r="BG36" s="1149"/>
      <c r="BH36" s="1149"/>
      <c r="BI36" s="1149"/>
      <c r="BJ36" s="1149"/>
      <c r="BK36" s="1149"/>
      <c r="BL36" s="1149"/>
      <c r="BM36" s="1149"/>
      <c r="BN36" s="1149"/>
      <c r="BO36" s="1149"/>
      <c r="BP36" s="1149"/>
      <c r="BQ36" s="1149"/>
      <c r="BR36" s="1149"/>
      <c r="BS36" s="1149"/>
      <c r="BT36" s="1151"/>
      <c r="BU36" s="308"/>
    </row>
    <row r="37" spans="1:73" ht="15">
      <c r="A37" s="5" t="s">
        <v>111</v>
      </c>
      <c r="B37" s="6" t="s">
        <v>112</v>
      </c>
      <c r="C37" s="230">
        <v>0</v>
      </c>
      <c r="D37" s="231">
        <v>0</v>
      </c>
      <c r="E37" s="229"/>
      <c r="F37" s="5"/>
      <c r="G37" s="6"/>
      <c r="H37" s="230"/>
      <c r="I37" s="231"/>
      <c r="K37" s="313" t="s">
        <v>893</v>
      </c>
      <c r="L37" s="1160"/>
      <c r="M37" s="1161"/>
      <c r="N37" s="1161"/>
      <c r="O37" s="1161"/>
      <c r="P37" s="1161"/>
      <c r="Q37" s="1161"/>
      <c r="R37" s="1161"/>
      <c r="S37" s="1161"/>
      <c r="T37" s="1161"/>
      <c r="U37" s="1161"/>
      <c r="V37" s="1161"/>
      <c r="W37" s="1162"/>
      <c r="X37" s="1155"/>
      <c r="Y37" s="1155"/>
      <c r="Z37" s="1155"/>
      <c r="AA37" s="1155"/>
      <c r="AB37" s="1155"/>
      <c r="AC37" s="1155"/>
      <c r="AD37" s="1155"/>
      <c r="AE37" s="1155"/>
      <c r="AF37" s="1155"/>
      <c r="AG37" s="1155"/>
      <c r="AH37" s="1155"/>
      <c r="AI37" s="1155"/>
      <c r="AJ37" s="1155"/>
      <c r="AK37" s="1155"/>
      <c r="AL37" s="1155"/>
      <c r="AM37" s="1155"/>
      <c r="AN37" s="1155"/>
      <c r="AO37" s="1155"/>
      <c r="AP37" s="1155"/>
      <c r="AQ37" s="1155"/>
      <c r="AR37" s="1155"/>
      <c r="AS37" s="1155"/>
      <c r="AT37" s="1155"/>
      <c r="AU37" s="1155"/>
      <c r="AV37" s="1155"/>
      <c r="AW37" s="1155"/>
      <c r="AX37" s="1155"/>
      <c r="AY37" s="1155"/>
      <c r="AZ37" s="1150">
        <f>X37+AE37-AL37+AS37</f>
        <v>0</v>
      </c>
      <c r="BA37" s="1150"/>
      <c r="BB37" s="1150"/>
      <c r="BC37" s="1150"/>
      <c r="BD37" s="1150"/>
      <c r="BE37" s="1150"/>
      <c r="BF37" s="1150"/>
      <c r="BG37" s="1155"/>
      <c r="BH37" s="1155"/>
      <c r="BI37" s="1155"/>
      <c r="BJ37" s="1155"/>
      <c r="BK37" s="1155"/>
      <c r="BL37" s="1155"/>
      <c r="BM37" s="1155"/>
      <c r="BN37" s="1155"/>
      <c r="BO37" s="1155"/>
      <c r="BP37" s="1155"/>
      <c r="BQ37" s="1155"/>
      <c r="BR37" s="1155"/>
      <c r="BS37" s="1155"/>
      <c r="BT37" s="1156"/>
      <c r="BU37" s="308"/>
    </row>
    <row r="38" spans="1:73" ht="15">
      <c r="A38" s="5" t="s">
        <v>113</v>
      </c>
      <c r="B38" s="6" t="s">
        <v>114</v>
      </c>
      <c r="C38" s="230">
        <v>0</v>
      </c>
      <c r="D38" s="231">
        <v>0</v>
      </c>
      <c r="E38" s="229"/>
      <c r="F38" s="3" t="s">
        <v>115</v>
      </c>
      <c r="G38" s="4" t="s">
        <v>116</v>
      </c>
      <c r="H38" s="232">
        <f>SUM(H39:H44)</f>
        <v>0</v>
      </c>
      <c r="I38" s="233">
        <f>SUM(I39:I44)</f>
        <v>0</v>
      </c>
      <c r="K38" s="1164" t="s">
        <v>894</v>
      </c>
      <c r="L38" s="1157"/>
      <c r="M38" s="1157"/>
      <c r="N38" s="1157"/>
      <c r="O38" s="1157"/>
      <c r="P38" s="1157"/>
      <c r="Q38" s="1157"/>
      <c r="R38" s="1157"/>
      <c r="S38" s="1157"/>
      <c r="T38" s="1157"/>
      <c r="U38" s="1157"/>
      <c r="V38" s="1157"/>
      <c r="W38" s="1157"/>
      <c r="X38" s="1158">
        <f>SUM(X33:AD37)</f>
        <v>0</v>
      </c>
      <c r="Y38" s="1158"/>
      <c r="Z38" s="1158"/>
      <c r="AA38" s="1158"/>
      <c r="AB38" s="1158"/>
      <c r="AC38" s="1158"/>
      <c r="AD38" s="1158"/>
      <c r="AE38" s="1158">
        <f>SUM(AE33:AK37)</f>
        <v>0</v>
      </c>
      <c r="AF38" s="1158"/>
      <c r="AG38" s="1158"/>
      <c r="AH38" s="1158"/>
      <c r="AI38" s="1158"/>
      <c r="AJ38" s="1158"/>
      <c r="AK38" s="1158"/>
      <c r="AL38" s="1158">
        <f>SUM(AL33:AR37)</f>
        <v>0</v>
      </c>
      <c r="AM38" s="1158"/>
      <c r="AN38" s="1158"/>
      <c r="AO38" s="1158"/>
      <c r="AP38" s="1158"/>
      <c r="AQ38" s="1158"/>
      <c r="AR38" s="1158"/>
      <c r="AS38" s="1158">
        <f>SUM(AS33:AY37)</f>
        <v>0</v>
      </c>
      <c r="AT38" s="1158"/>
      <c r="AU38" s="1158"/>
      <c r="AV38" s="1158"/>
      <c r="AW38" s="1158"/>
      <c r="AX38" s="1158"/>
      <c r="AY38" s="1158"/>
      <c r="AZ38" s="1158">
        <f>SUM(AZ33:BF37)</f>
        <v>0</v>
      </c>
      <c r="BA38" s="1158"/>
      <c r="BB38" s="1158"/>
      <c r="BC38" s="1158"/>
      <c r="BD38" s="1158"/>
      <c r="BE38" s="1158"/>
      <c r="BF38" s="1158"/>
      <c r="BG38" s="1158">
        <f>SUM(BG33:BM37)</f>
        <v>0</v>
      </c>
      <c r="BH38" s="1158"/>
      <c r="BI38" s="1158"/>
      <c r="BJ38" s="1158"/>
      <c r="BK38" s="1158"/>
      <c r="BL38" s="1158"/>
      <c r="BM38" s="1158"/>
      <c r="BN38" s="1158">
        <f>SUM(BN33:BT37)</f>
        <v>0</v>
      </c>
      <c r="BO38" s="1158"/>
      <c r="BP38" s="1158"/>
      <c r="BQ38" s="1158"/>
      <c r="BR38" s="1158"/>
      <c r="BS38" s="1158"/>
      <c r="BT38" s="1159"/>
      <c r="BU38" s="308"/>
    </row>
    <row r="39" spans="1:73" ht="15">
      <c r="A39" s="5"/>
      <c r="B39" s="6"/>
      <c r="C39" s="230"/>
      <c r="D39" s="231"/>
      <c r="E39" s="229"/>
      <c r="F39" s="5" t="s">
        <v>117</v>
      </c>
      <c r="G39" s="6" t="s">
        <v>118</v>
      </c>
      <c r="H39" s="230">
        <v>0</v>
      </c>
      <c r="I39" s="231">
        <v>0</v>
      </c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</row>
    <row r="40" spans="1:73" ht="15" customHeight="1">
      <c r="A40" s="3" t="s">
        <v>119</v>
      </c>
      <c r="B40" s="4" t="s">
        <v>120</v>
      </c>
      <c r="C40" s="232">
        <f>C41</f>
        <v>0</v>
      </c>
      <c r="D40" s="233">
        <f>D41</f>
        <v>0</v>
      </c>
      <c r="E40" s="229"/>
      <c r="F40" s="5" t="s">
        <v>121</v>
      </c>
      <c r="G40" s="6" t="s">
        <v>122</v>
      </c>
      <c r="H40" s="230">
        <v>0</v>
      </c>
      <c r="I40" s="231">
        <v>0</v>
      </c>
      <c r="K40" s="1163" t="s">
        <v>896</v>
      </c>
      <c r="L40" s="1163"/>
      <c r="M40" s="1163"/>
      <c r="N40" s="1163"/>
      <c r="O40" s="1163"/>
      <c r="P40" s="1163"/>
      <c r="Q40" s="1163"/>
      <c r="R40" s="1163"/>
      <c r="S40" s="1163"/>
      <c r="T40" s="1163"/>
      <c r="U40" s="1163"/>
      <c r="V40" s="1163"/>
      <c r="W40" s="1163"/>
      <c r="X40" s="1098" t="s">
        <v>897</v>
      </c>
      <c r="Y40" s="1099"/>
      <c r="Z40" s="1099"/>
      <c r="AA40" s="1099"/>
      <c r="AB40" s="1099"/>
      <c r="AC40" s="1099"/>
      <c r="AD40" s="1099"/>
      <c r="AE40" s="1099"/>
      <c r="AF40" s="1099"/>
      <c r="AG40" s="1100"/>
      <c r="AH40" s="1098" t="s">
        <v>898</v>
      </c>
      <c r="AI40" s="1099"/>
      <c r="AJ40" s="1099"/>
      <c r="AK40" s="1099"/>
      <c r="AL40" s="1099"/>
      <c r="AM40" s="1099"/>
      <c r="AN40" s="1099"/>
      <c r="AO40" s="1099"/>
      <c r="AP40" s="1099"/>
      <c r="AQ40" s="1100"/>
      <c r="AR40" s="1098" t="s">
        <v>899</v>
      </c>
      <c r="AS40" s="1099"/>
      <c r="AT40" s="1099"/>
      <c r="AU40" s="1099"/>
      <c r="AV40" s="1099"/>
      <c r="AW40" s="1099"/>
      <c r="AX40" s="1099"/>
      <c r="AY40" s="1099"/>
      <c r="AZ40" s="1099"/>
      <c r="BA40" s="1100"/>
      <c r="BB40" s="1098" t="s">
        <v>900</v>
      </c>
      <c r="BC40" s="1099"/>
      <c r="BD40" s="1099"/>
      <c r="BE40" s="1099"/>
      <c r="BF40" s="1099"/>
      <c r="BG40" s="1099"/>
      <c r="BH40" s="1099"/>
      <c r="BI40" s="1099"/>
      <c r="BJ40" s="1099"/>
      <c r="BK40" s="1100"/>
      <c r="BL40" s="1098" t="s">
        <v>901</v>
      </c>
      <c r="BM40" s="1099"/>
      <c r="BN40" s="1099"/>
      <c r="BO40" s="1099"/>
      <c r="BP40" s="1099"/>
      <c r="BQ40" s="1099"/>
      <c r="BR40" s="1099"/>
      <c r="BS40" s="1099"/>
      <c r="BT40" s="1100"/>
      <c r="BU40" s="308"/>
    </row>
    <row r="41" spans="1:73" ht="15">
      <c r="A41" s="5" t="s">
        <v>123</v>
      </c>
      <c r="B41" s="6" t="s">
        <v>124</v>
      </c>
      <c r="C41" s="230">
        <v>0</v>
      </c>
      <c r="D41" s="231">
        <v>0</v>
      </c>
      <c r="E41" s="229"/>
      <c r="F41" s="5" t="s">
        <v>125</v>
      </c>
      <c r="G41" s="6" t="s">
        <v>126</v>
      </c>
      <c r="H41" s="230">
        <v>0</v>
      </c>
      <c r="I41" s="231">
        <v>0</v>
      </c>
      <c r="K41" s="1163"/>
      <c r="L41" s="1163"/>
      <c r="M41" s="1163"/>
      <c r="N41" s="1163"/>
      <c r="O41" s="1163"/>
      <c r="P41" s="1163"/>
      <c r="Q41" s="1163"/>
      <c r="R41" s="1163"/>
      <c r="S41" s="1163"/>
      <c r="T41" s="1163"/>
      <c r="U41" s="1163"/>
      <c r="V41" s="1163"/>
      <c r="W41" s="1163"/>
      <c r="X41" s="1104"/>
      <c r="Y41" s="1105"/>
      <c r="Z41" s="1105"/>
      <c r="AA41" s="1105"/>
      <c r="AB41" s="1105"/>
      <c r="AC41" s="1105"/>
      <c r="AD41" s="1105"/>
      <c r="AE41" s="1105"/>
      <c r="AF41" s="1105"/>
      <c r="AG41" s="1106"/>
      <c r="AH41" s="1104"/>
      <c r="AI41" s="1105"/>
      <c r="AJ41" s="1105"/>
      <c r="AK41" s="1105"/>
      <c r="AL41" s="1105"/>
      <c r="AM41" s="1105"/>
      <c r="AN41" s="1105"/>
      <c r="AO41" s="1105"/>
      <c r="AP41" s="1105"/>
      <c r="AQ41" s="1106"/>
      <c r="AR41" s="1104"/>
      <c r="AS41" s="1105"/>
      <c r="AT41" s="1105"/>
      <c r="AU41" s="1105"/>
      <c r="AV41" s="1105"/>
      <c r="AW41" s="1105"/>
      <c r="AX41" s="1105"/>
      <c r="AY41" s="1105"/>
      <c r="AZ41" s="1105"/>
      <c r="BA41" s="1106"/>
      <c r="BB41" s="1104"/>
      <c r="BC41" s="1105"/>
      <c r="BD41" s="1105"/>
      <c r="BE41" s="1105"/>
      <c r="BF41" s="1105"/>
      <c r="BG41" s="1105"/>
      <c r="BH41" s="1105"/>
      <c r="BI41" s="1105"/>
      <c r="BJ41" s="1105"/>
      <c r="BK41" s="1106"/>
      <c r="BL41" s="1104"/>
      <c r="BM41" s="1105"/>
      <c r="BN41" s="1105"/>
      <c r="BO41" s="1105"/>
      <c r="BP41" s="1105"/>
      <c r="BQ41" s="1105"/>
      <c r="BR41" s="1105"/>
      <c r="BS41" s="1105"/>
      <c r="BT41" s="1106"/>
      <c r="BU41" s="308"/>
    </row>
    <row r="42" spans="1:73" ht="15">
      <c r="A42" s="5"/>
      <c r="B42" s="6"/>
      <c r="C42" s="230"/>
      <c r="D42" s="231"/>
      <c r="E42" s="229"/>
      <c r="F42" s="5" t="s">
        <v>127</v>
      </c>
      <c r="G42" s="6" t="s">
        <v>128</v>
      </c>
      <c r="H42" s="230">
        <v>0</v>
      </c>
      <c r="I42" s="231">
        <v>0</v>
      </c>
      <c r="K42" s="310" t="s">
        <v>902</v>
      </c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1165"/>
      <c r="Y42" s="1165"/>
      <c r="Z42" s="1165"/>
      <c r="AA42" s="1165"/>
      <c r="AB42" s="1165"/>
      <c r="AC42" s="1165"/>
      <c r="AD42" s="1165"/>
      <c r="AE42" s="1165"/>
      <c r="AF42" s="1165"/>
      <c r="AG42" s="1165"/>
      <c r="AH42" s="1165"/>
      <c r="AI42" s="1165"/>
      <c r="AJ42" s="1165"/>
      <c r="AK42" s="1165"/>
      <c r="AL42" s="1165"/>
      <c r="AM42" s="1165"/>
      <c r="AN42" s="1165"/>
      <c r="AO42" s="1165"/>
      <c r="AP42" s="1165"/>
      <c r="AQ42" s="1165"/>
      <c r="AR42" s="1165"/>
      <c r="AS42" s="1165"/>
      <c r="AT42" s="1165"/>
      <c r="AU42" s="1165"/>
      <c r="AV42" s="1165"/>
      <c r="AW42" s="1165"/>
      <c r="AX42" s="1165"/>
      <c r="AY42" s="1165"/>
      <c r="AZ42" s="1165"/>
      <c r="BA42" s="1165"/>
      <c r="BB42" s="1165"/>
      <c r="BC42" s="1165"/>
      <c r="BD42" s="1165"/>
      <c r="BE42" s="1165"/>
      <c r="BF42" s="1165"/>
      <c r="BG42" s="1165"/>
      <c r="BH42" s="1165"/>
      <c r="BI42" s="1165"/>
      <c r="BJ42" s="1165"/>
      <c r="BK42" s="1165"/>
      <c r="BL42" s="1165"/>
      <c r="BM42" s="1165"/>
      <c r="BN42" s="1165"/>
      <c r="BO42" s="1165"/>
      <c r="BP42" s="1165"/>
      <c r="BQ42" s="1165"/>
      <c r="BR42" s="1165"/>
      <c r="BS42" s="1165"/>
      <c r="BT42" s="1166"/>
      <c r="BU42" s="308"/>
    </row>
    <row r="43" spans="1:73" ht="15">
      <c r="A43" s="3" t="s">
        <v>129</v>
      </c>
      <c r="B43" s="4" t="s">
        <v>130</v>
      </c>
      <c r="C43" s="232">
        <f>SUM(C44:C45)</f>
        <v>0</v>
      </c>
      <c r="D43" s="233">
        <f>SUM(D44:D45)</f>
        <v>0</v>
      </c>
      <c r="E43" s="229"/>
      <c r="F43" s="5" t="s">
        <v>131</v>
      </c>
      <c r="G43" s="6" t="s">
        <v>132</v>
      </c>
      <c r="H43" s="230">
        <v>0</v>
      </c>
      <c r="I43" s="231">
        <v>0</v>
      </c>
      <c r="K43" s="313" t="s">
        <v>889</v>
      </c>
      <c r="L43" s="1167"/>
      <c r="M43" s="1167"/>
      <c r="N43" s="1167"/>
      <c r="O43" s="1167"/>
      <c r="P43" s="1167"/>
      <c r="Q43" s="1167"/>
      <c r="R43" s="1167"/>
      <c r="S43" s="1167"/>
      <c r="T43" s="1167"/>
      <c r="U43" s="1167"/>
      <c r="V43" s="1167"/>
      <c r="W43" s="1167"/>
      <c r="X43" s="1168"/>
      <c r="Y43" s="1168"/>
      <c r="Z43" s="1168"/>
      <c r="AA43" s="1168"/>
      <c r="AB43" s="1168"/>
      <c r="AC43" s="1168"/>
      <c r="AD43" s="1168"/>
      <c r="AE43" s="1168"/>
      <c r="AF43" s="1168"/>
      <c r="AG43" s="1168"/>
      <c r="AH43" s="1169"/>
      <c r="AI43" s="1169"/>
      <c r="AJ43" s="1169"/>
      <c r="AK43" s="1169"/>
      <c r="AL43" s="1169"/>
      <c r="AM43" s="1169"/>
      <c r="AN43" s="1169"/>
      <c r="AO43" s="1169"/>
      <c r="AP43" s="1169"/>
      <c r="AQ43" s="1169"/>
      <c r="AR43" s="1170"/>
      <c r="AS43" s="1170"/>
      <c r="AT43" s="1170"/>
      <c r="AU43" s="1170"/>
      <c r="AV43" s="1170"/>
      <c r="AW43" s="1170"/>
      <c r="AX43" s="1170"/>
      <c r="AY43" s="1170"/>
      <c r="AZ43" s="1170"/>
      <c r="BA43" s="1170"/>
      <c r="BB43" s="1169"/>
      <c r="BC43" s="1169"/>
      <c r="BD43" s="1169"/>
      <c r="BE43" s="1169"/>
      <c r="BF43" s="1169"/>
      <c r="BG43" s="1169"/>
      <c r="BH43" s="1169"/>
      <c r="BI43" s="1169"/>
      <c r="BJ43" s="1169"/>
      <c r="BK43" s="1171"/>
      <c r="BL43" s="1172"/>
      <c r="BM43" s="1169"/>
      <c r="BN43" s="1169"/>
      <c r="BO43" s="1169"/>
      <c r="BP43" s="1169"/>
      <c r="BQ43" s="1169"/>
      <c r="BR43" s="1169"/>
      <c r="BS43" s="1169"/>
      <c r="BT43" s="1173"/>
      <c r="BU43" s="308"/>
    </row>
    <row r="44" spans="1:73" ht="15">
      <c r="A44" s="5" t="s">
        <v>133</v>
      </c>
      <c r="B44" s="6" t="s">
        <v>134</v>
      </c>
      <c r="C44" s="230">
        <v>0</v>
      </c>
      <c r="D44" s="231">
        <v>0</v>
      </c>
      <c r="E44" s="229"/>
      <c r="F44" s="5" t="s">
        <v>135</v>
      </c>
      <c r="G44" s="6" t="s">
        <v>136</v>
      </c>
      <c r="H44" s="230">
        <v>0</v>
      </c>
      <c r="I44" s="231">
        <v>0</v>
      </c>
      <c r="K44" s="313" t="s">
        <v>890</v>
      </c>
      <c r="L44" s="1167"/>
      <c r="M44" s="1167"/>
      <c r="N44" s="1167"/>
      <c r="O44" s="1167"/>
      <c r="P44" s="1167"/>
      <c r="Q44" s="1167"/>
      <c r="R44" s="1167"/>
      <c r="S44" s="1167"/>
      <c r="T44" s="1167"/>
      <c r="U44" s="1167"/>
      <c r="V44" s="1167"/>
      <c r="W44" s="1167"/>
      <c r="X44" s="1168"/>
      <c r="Y44" s="1168"/>
      <c r="Z44" s="1168"/>
      <c r="AA44" s="1168"/>
      <c r="AB44" s="1168"/>
      <c r="AC44" s="1168"/>
      <c r="AD44" s="1168"/>
      <c r="AE44" s="1168"/>
      <c r="AF44" s="1168"/>
      <c r="AG44" s="1168"/>
      <c r="AH44" s="1169"/>
      <c r="AI44" s="1169"/>
      <c r="AJ44" s="1169"/>
      <c r="AK44" s="1169"/>
      <c r="AL44" s="1169"/>
      <c r="AM44" s="1169"/>
      <c r="AN44" s="1169"/>
      <c r="AO44" s="1169"/>
      <c r="AP44" s="1169"/>
      <c r="AQ44" s="1169"/>
      <c r="AR44" s="1170"/>
      <c r="AS44" s="1170"/>
      <c r="AT44" s="1170"/>
      <c r="AU44" s="1170"/>
      <c r="AV44" s="1170"/>
      <c r="AW44" s="1170"/>
      <c r="AX44" s="1170"/>
      <c r="AY44" s="1170"/>
      <c r="AZ44" s="1170"/>
      <c r="BA44" s="1170"/>
      <c r="BB44" s="1169"/>
      <c r="BC44" s="1169"/>
      <c r="BD44" s="1169"/>
      <c r="BE44" s="1169"/>
      <c r="BF44" s="1169"/>
      <c r="BG44" s="1169"/>
      <c r="BH44" s="1169"/>
      <c r="BI44" s="1169"/>
      <c r="BJ44" s="1169"/>
      <c r="BK44" s="1171"/>
      <c r="BL44" s="1172"/>
      <c r="BM44" s="1169"/>
      <c r="BN44" s="1169"/>
      <c r="BO44" s="1169"/>
      <c r="BP44" s="1169"/>
      <c r="BQ44" s="1169"/>
      <c r="BR44" s="1169"/>
      <c r="BS44" s="1169"/>
      <c r="BT44" s="1173"/>
      <c r="BU44" s="308"/>
    </row>
    <row r="45" spans="1:73" ht="15">
      <c r="A45" s="5" t="s">
        <v>137</v>
      </c>
      <c r="B45" s="6" t="s">
        <v>138</v>
      </c>
      <c r="C45" s="230">
        <v>0</v>
      </c>
      <c r="D45" s="231">
        <v>0</v>
      </c>
      <c r="E45" s="229"/>
      <c r="F45" s="5"/>
      <c r="G45" s="6"/>
      <c r="H45" s="230"/>
      <c r="I45" s="231"/>
      <c r="K45" s="313" t="s">
        <v>891</v>
      </c>
      <c r="L45" s="1167"/>
      <c r="M45" s="1167"/>
      <c r="N45" s="1167"/>
      <c r="O45" s="1167"/>
      <c r="P45" s="1167"/>
      <c r="Q45" s="1167"/>
      <c r="R45" s="1167"/>
      <c r="S45" s="1167"/>
      <c r="T45" s="1167"/>
      <c r="U45" s="1167"/>
      <c r="V45" s="1167"/>
      <c r="W45" s="1167"/>
      <c r="X45" s="1168"/>
      <c r="Y45" s="1168"/>
      <c r="Z45" s="1168"/>
      <c r="AA45" s="1168"/>
      <c r="AB45" s="1168"/>
      <c r="AC45" s="1168"/>
      <c r="AD45" s="1168"/>
      <c r="AE45" s="1168"/>
      <c r="AF45" s="1168"/>
      <c r="AG45" s="1168"/>
      <c r="AH45" s="1169"/>
      <c r="AI45" s="1169"/>
      <c r="AJ45" s="1169"/>
      <c r="AK45" s="1169"/>
      <c r="AL45" s="1169"/>
      <c r="AM45" s="1169"/>
      <c r="AN45" s="1169"/>
      <c r="AO45" s="1169"/>
      <c r="AP45" s="1169"/>
      <c r="AQ45" s="1169"/>
      <c r="AR45" s="1170"/>
      <c r="AS45" s="1170"/>
      <c r="AT45" s="1170"/>
      <c r="AU45" s="1170"/>
      <c r="AV45" s="1170"/>
      <c r="AW45" s="1170"/>
      <c r="AX45" s="1170"/>
      <c r="AY45" s="1170"/>
      <c r="AZ45" s="1170"/>
      <c r="BA45" s="1170"/>
      <c r="BB45" s="1169"/>
      <c r="BC45" s="1169"/>
      <c r="BD45" s="1169"/>
      <c r="BE45" s="1169"/>
      <c r="BF45" s="1169"/>
      <c r="BG45" s="1169"/>
      <c r="BH45" s="1169"/>
      <c r="BI45" s="1169"/>
      <c r="BJ45" s="1169"/>
      <c r="BK45" s="1171"/>
      <c r="BL45" s="1172"/>
      <c r="BM45" s="1169"/>
      <c r="BN45" s="1169"/>
      <c r="BO45" s="1169"/>
      <c r="BP45" s="1169"/>
      <c r="BQ45" s="1169"/>
      <c r="BR45" s="1169"/>
      <c r="BS45" s="1169"/>
      <c r="BT45" s="1173"/>
      <c r="BU45" s="308"/>
    </row>
    <row r="46" spans="1:73" ht="15">
      <c r="A46" s="5"/>
      <c r="B46" s="6"/>
      <c r="C46" s="230"/>
      <c r="D46" s="231"/>
      <c r="E46" s="229"/>
      <c r="F46" s="3" t="s">
        <v>139</v>
      </c>
      <c r="G46" s="4" t="s">
        <v>140</v>
      </c>
      <c r="H46" s="232">
        <f>SUM(H47:H49)</f>
        <v>0</v>
      </c>
      <c r="I46" s="233">
        <f>SUM(I47:I49)</f>
        <v>0</v>
      </c>
      <c r="K46" s="313" t="s">
        <v>892</v>
      </c>
      <c r="L46" s="1167"/>
      <c r="M46" s="1167"/>
      <c r="N46" s="1167"/>
      <c r="O46" s="1167"/>
      <c r="P46" s="1167"/>
      <c r="Q46" s="1167"/>
      <c r="R46" s="1167"/>
      <c r="S46" s="1167"/>
      <c r="T46" s="1167"/>
      <c r="U46" s="1167"/>
      <c r="V46" s="1167"/>
      <c r="W46" s="1167"/>
      <c r="X46" s="1168"/>
      <c r="Y46" s="1168"/>
      <c r="Z46" s="1168"/>
      <c r="AA46" s="1168"/>
      <c r="AB46" s="1168"/>
      <c r="AC46" s="1168"/>
      <c r="AD46" s="1168"/>
      <c r="AE46" s="1168"/>
      <c r="AF46" s="1168"/>
      <c r="AG46" s="1168"/>
      <c r="AH46" s="1169"/>
      <c r="AI46" s="1169"/>
      <c r="AJ46" s="1169"/>
      <c r="AK46" s="1169"/>
      <c r="AL46" s="1169"/>
      <c r="AM46" s="1169"/>
      <c r="AN46" s="1169"/>
      <c r="AO46" s="1169"/>
      <c r="AP46" s="1169"/>
      <c r="AQ46" s="1169"/>
      <c r="AR46" s="1170"/>
      <c r="AS46" s="1170"/>
      <c r="AT46" s="1170"/>
      <c r="AU46" s="1170"/>
      <c r="AV46" s="1170"/>
      <c r="AW46" s="1170"/>
      <c r="AX46" s="1170"/>
      <c r="AY46" s="1170"/>
      <c r="AZ46" s="1170"/>
      <c r="BA46" s="1170"/>
      <c r="BB46" s="1169"/>
      <c r="BC46" s="1169"/>
      <c r="BD46" s="1169"/>
      <c r="BE46" s="1169"/>
      <c r="BF46" s="1169"/>
      <c r="BG46" s="1169"/>
      <c r="BH46" s="1169"/>
      <c r="BI46" s="1169"/>
      <c r="BJ46" s="1169"/>
      <c r="BK46" s="1171"/>
      <c r="BL46" s="1172"/>
      <c r="BM46" s="1169"/>
      <c r="BN46" s="1169"/>
      <c r="BO46" s="1169"/>
      <c r="BP46" s="1169"/>
      <c r="BQ46" s="1169"/>
      <c r="BR46" s="1169"/>
      <c r="BS46" s="1169"/>
      <c r="BT46" s="1173"/>
      <c r="BU46" s="308"/>
    </row>
    <row r="47" spans="1:73" ht="15">
      <c r="A47" s="3" t="s">
        <v>141</v>
      </c>
      <c r="B47" s="4" t="s">
        <v>142</v>
      </c>
      <c r="C47" s="232">
        <f>SUM(C48:C51)</f>
        <v>0</v>
      </c>
      <c r="D47" s="233">
        <f>SUM(D48:D51)</f>
        <v>0</v>
      </c>
      <c r="E47" s="229"/>
      <c r="F47" s="5" t="s">
        <v>143</v>
      </c>
      <c r="G47" s="6" t="s">
        <v>144</v>
      </c>
      <c r="H47" s="230">
        <v>0</v>
      </c>
      <c r="I47" s="231">
        <v>0</v>
      </c>
      <c r="K47" s="313" t="s">
        <v>893</v>
      </c>
      <c r="L47" s="1174"/>
      <c r="M47" s="1174"/>
      <c r="N47" s="1174"/>
      <c r="O47" s="1174"/>
      <c r="P47" s="1174"/>
      <c r="Q47" s="1174"/>
      <c r="R47" s="1174"/>
      <c r="S47" s="1174"/>
      <c r="T47" s="1174"/>
      <c r="U47" s="1174"/>
      <c r="V47" s="1174"/>
      <c r="W47" s="1174"/>
      <c r="X47" s="1175"/>
      <c r="Y47" s="1175"/>
      <c r="Z47" s="1175"/>
      <c r="AA47" s="1175"/>
      <c r="AB47" s="1175"/>
      <c r="AC47" s="1175"/>
      <c r="AD47" s="1175"/>
      <c r="AE47" s="1175"/>
      <c r="AF47" s="1175"/>
      <c r="AG47" s="1175"/>
      <c r="AH47" s="1176"/>
      <c r="AI47" s="1176"/>
      <c r="AJ47" s="1176"/>
      <c r="AK47" s="1176"/>
      <c r="AL47" s="1176"/>
      <c r="AM47" s="1176"/>
      <c r="AN47" s="1176"/>
      <c r="AO47" s="1176"/>
      <c r="AP47" s="1176"/>
      <c r="AQ47" s="1176"/>
      <c r="AR47" s="1177"/>
      <c r="AS47" s="1177"/>
      <c r="AT47" s="1177"/>
      <c r="AU47" s="1177"/>
      <c r="AV47" s="1177"/>
      <c r="AW47" s="1177"/>
      <c r="AX47" s="1177"/>
      <c r="AY47" s="1177"/>
      <c r="AZ47" s="1177"/>
      <c r="BA47" s="1177"/>
      <c r="BB47" s="1176"/>
      <c r="BC47" s="1176"/>
      <c r="BD47" s="1176"/>
      <c r="BE47" s="1176"/>
      <c r="BF47" s="1176"/>
      <c r="BG47" s="1176"/>
      <c r="BH47" s="1176"/>
      <c r="BI47" s="1176"/>
      <c r="BJ47" s="1176"/>
      <c r="BK47" s="1178"/>
      <c r="BL47" s="1179"/>
      <c r="BM47" s="1176"/>
      <c r="BN47" s="1176"/>
      <c r="BO47" s="1176"/>
      <c r="BP47" s="1176"/>
      <c r="BQ47" s="1176"/>
      <c r="BR47" s="1176"/>
      <c r="BS47" s="1176"/>
      <c r="BT47" s="1180"/>
      <c r="BU47" s="308"/>
    </row>
    <row r="48" spans="1:73" ht="15">
      <c r="A48" s="5" t="s">
        <v>145</v>
      </c>
      <c r="B48" s="6" t="s">
        <v>146</v>
      </c>
      <c r="C48" s="230">
        <v>0</v>
      </c>
      <c r="D48" s="231">
        <v>0</v>
      </c>
      <c r="E48" s="229"/>
      <c r="F48" s="5" t="s">
        <v>147</v>
      </c>
      <c r="G48" s="6" t="s">
        <v>148</v>
      </c>
      <c r="H48" s="230">
        <v>0</v>
      </c>
      <c r="I48" s="231">
        <v>0</v>
      </c>
      <c r="K48" s="314"/>
      <c r="L48" s="1157" t="s">
        <v>894</v>
      </c>
      <c r="M48" s="1157"/>
      <c r="N48" s="1157"/>
      <c r="O48" s="1157"/>
      <c r="P48" s="1157"/>
      <c r="Q48" s="1157"/>
      <c r="R48" s="1157"/>
      <c r="S48" s="1157"/>
      <c r="T48" s="1157"/>
      <c r="U48" s="1157"/>
      <c r="V48" s="1157"/>
      <c r="W48" s="1157"/>
      <c r="X48" s="1158">
        <f>SUM(X43:AG46)</f>
        <v>0</v>
      </c>
      <c r="Y48" s="1158"/>
      <c r="Z48" s="1158"/>
      <c r="AA48" s="1158"/>
      <c r="AB48" s="1158"/>
      <c r="AC48" s="1158"/>
      <c r="AD48" s="1158"/>
      <c r="AE48" s="1158"/>
      <c r="AF48" s="1158"/>
      <c r="AG48" s="1158"/>
      <c r="AH48" s="1158"/>
      <c r="AI48" s="1158"/>
      <c r="AJ48" s="1158"/>
      <c r="AK48" s="1158"/>
      <c r="AL48" s="1158"/>
      <c r="AM48" s="1158"/>
      <c r="AN48" s="1158"/>
      <c r="AO48" s="1158"/>
      <c r="AP48" s="1158"/>
      <c r="AQ48" s="1158"/>
      <c r="AR48" s="1158"/>
      <c r="AS48" s="1158"/>
      <c r="AT48" s="1158"/>
      <c r="AU48" s="1158"/>
      <c r="AV48" s="1158"/>
      <c r="AW48" s="1158"/>
      <c r="AX48" s="1158"/>
      <c r="AY48" s="1158"/>
      <c r="AZ48" s="1158"/>
      <c r="BA48" s="1158"/>
      <c r="BB48" s="1186">
        <f>SUM(BB43:BK47)</f>
        <v>0</v>
      </c>
      <c r="BC48" s="1186"/>
      <c r="BD48" s="1186"/>
      <c r="BE48" s="1186"/>
      <c r="BF48" s="1186"/>
      <c r="BG48" s="1186"/>
      <c r="BH48" s="1186"/>
      <c r="BI48" s="1186"/>
      <c r="BJ48" s="1186"/>
      <c r="BK48" s="1186"/>
      <c r="BL48" s="1158"/>
      <c r="BM48" s="1158"/>
      <c r="BN48" s="1158"/>
      <c r="BO48" s="1158"/>
      <c r="BP48" s="1158"/>
      <c r="BQ48" s="1158"/>
      <c r="BR48" s="1158"/>
      <c r="BS48" s="1158"/>
      <c r="BT48" s="1159"/>
      <c r="BU48" s="308"/>
    </row>
    <row r="49" spans="1:73" ht="15">
      <c r="A49" s="5" t="s">
        <v>149</v>
      </c>
      <c r="B49" s="6" t="s">
        <v>150</v>
      </c>
      <c r="C49" s="230">
        <v>0</v>
      </c>
      <c r="D49" s="231">
        <v>0</v>
      </c>
      <c r="E49" s="229"/>
      <c r="F49" s="5" t="s">
        <v>151</v>
      </c>
      <c r="G49" s="6" t="s">
        <v>152</v>
      </c>
      <c r="H49" s="230">
        <v>0</v>
      </c>
      <c r="I49" s="231">
        <v>0</v>
      </c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8"/>
      <c r="AU49" s="308"/>
      <c r="AV49" s="308"/>
      <c r="AW49" s="308"/>
      <c r="AX49" s="308"/>
      <c r="AY49" s="308"/>
      <c r="AZ49" s="308"/>
      <c r="BA49" s="308"/>
      <c r="BB49" s="308"/>
      <c r="BC49" s="308"/>
      <c r="BD49" s="308"/>
      <c r="BE49" s="308"/>
      <c r="BF49" s="308"/>
      <c r="BG49" s="30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8"/>
      <c r="BS49" s="308"/>
      <c r="BT49" s="308"/>
      <c r="BU49" s="308"/>
    </row>
    <row r="50" spans="1:73" ht="15">
      <c r="A50" s="5" t="s">
        <v>153</v>
      </c>
      <c r="B50" s="6" t="s">
        <v>154</v>
      </c>
      <c r="C50" s="230">
        <v>0</v>
      </c>
      <c r="D50" s="231">
        <v>0</v>
      </c>
      <c r="E50" s="229"/>
      <c r="F50" s="5"/>
      <c r="G50" s="6"/>
      <c r="H50" s="230"/>
      <c r="I50" s="231"/>
      <c r="K50" s="308"/>
      <c r="L50" s="308"/>
      <c r="M50" s="308"/>
      <c r="N50" s="1181"/>
      <c r="O50" s="1181"/>
      <c r="P50" s="1181"/>
      <c r="Q50" s="1181"/>
      <c r="R50" s="1181"/>
      <c r="S50" s="1181"/>
      <c r="T50" s="1181"/>
      <c r="U50" s="1181"/>
      <c r="V50" s="1181"/>
      <c r="W50" s="1181"/>
      <c r="X50" s="1181"/>
      <c r="Y50" s="1181"/>
      <c r="Z50" s="1181"/>
      <c r="AA50" s="1181"/>
      <c r="AB50" s="1181"/>
      <c r="AC50" s="1181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  <c r="BM50" s="315"/>
      <c r="BN50" s="315"/>
      <c r="BO50" s="315"/>
      <c r="BP50" s="315"/>
      <c r="BQ50" s="308"/>
      <c r="BR50" s="308"/>
      <c r="BS50" s="308"/>
      <c r="BT50" s="308"/>
      <c r="BU50" s="308"/>
    </row>
    <row r="51" spans="1:73" ht="15" customHeight="1">
      <c r="A51" s="5">
        <v>1194</v>
      </c>
      <c r="B51" s="234" t="s">
        <v>155</v>
      </c>
      <c r="C51" s="230">
        <v>0</v>
      </c>
      <c r="D51" s="230">
        <v>0</v>
      </c>
      <c r="E51" s="229"/>
      <c r="F51" s="3" t="s">
        <v>156</v>
      </c>
      <c r="G51" s="4" t="s">
        <v>157</v>
      </c>
      <c r="H51" s="232">
        <f>SUM(H52:H54)</f>
        <v>0</v>
      </c>
      <c r="I51" s="233">
        <f>SUM(I52:I54)</f>
        <v>0</v>
      </c>
      <c r="K51" s="308"/>
      <c r="L51" s="308"/>
      <c r="M51" s="308"/>
      <c r="N51" s="1182" t="s">
        <v>390</v>
      </c>
      <c r="O51" s="1182"/>
      <c r="P51" s="1182"/>
      <c r="Q51" s="1182"/>
      <c r="R51" s="1182"/>
      <c r="S51" s="1182"/>
      <c r="T51" s="1182"/>
      <c r="U51" s="1182"/>
      <c r="V51" s="1182"/>
      <c r="W51" s="1182"/>
      <c r="X51" s="1182"/>
      <c r="Y51" s="1182"/>
      <c r="Z51" s="1182"/>
      <c r="AA51" s="1182"/>
      <c r="AB51" s="1182"/>
      <c r="AC51" s="1182"/>
      <c r="AD51" s="308"/>
      <c r="AE51" s="308"/>
      <c r="AF51" s="308"/>
      <c r="AG51" s="308"/>
      <c r="AH51" s="308"/>
      <c r="AI51" s="308"/>
      <c r="AJ51" s="308"/>
      <c r="AK51" s="308"/>
      <c r="AL51" s="308"/>
      <c r="AM51" s="1183" t="s">
        <v>1367</v>
      </c>
      <c r="AN51" s="1183"/>
      <c r="AO51" s="1183"/>
      <c r="AP51" s="1183"/>
      <c r="AQ51" s="1183"/>
      <c r="AR51" s="1183"/>
      <c r="AS51" s="1183"/>
      <c r="AT51" s="1183"/>
      <c r="AU51" s="1183"/>
      <c r="AV51" s="1183"/>
      <c r="AW51" s="1183"/>
      <c r="AX51" s="1183"/>
      <c r="AY51" s="1183"/>
      <c r="AZ51" s="1183"/>
      <c r="BA51" s="1183"/>
      <c r="BB51" s="1183"/>
      <c r="BC51" s="1183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8"/>
      <c r="BP51" s="308"/>
      <c r="BQ51" s="308"/>
      <c r="BR51" s="308"/>
      <c r="BS51" s="308"/>
      <c r="BT51" s="308"/>
      <c r="BU51" s="308"/>
    </row>
    <row r="52" spans="1:73" ht="15" customHeight="1">
      <c r="A52" s="5"/>
      <c r="B52" s="7" t="s">
        <v>158</v>
      </c>
      <c r="C52" s="235">
        <f>C8+C17+C26+C33+C40+C43+C47</f>
        <v>0</v>
      </c>
      <c r="D52" s="236">
        <f>D8+D17+D26+D33+D40+D43+D47</f>
        <v>0</v>
      </c>
      <c r="E52" s="237"/>
      <c r="F52" s="5" t="s">
        <v>159</v>
      </c>
      <c r="G52" s="6" t="s">
        <v>160</v>
      </c>
      <c r="H52" s="230">
        <v>0</v>
      </c>
      <c r="I52" s="231">
        <v>0</v>
      </c>
      <c r="K52" s="308"/>
      <c r="L52" s="308"/>
      <c r="M52" s="308"/>
      <c r="N52" s="1184" t="s">
        <v>391</v>
      </c>
      <c r="O52" s="1184"/>
      <c r="P52" s="1184"/>
      <c r="Q52" s="1184"/>
      <c r="R52" s="1184"/>
      <c r="S52" s="1184"/>
      <c r="T52" s="1184"/>
      <c r="U52" s="1184"/>
      <c r="V52" s="1184"/>
      <c r="W52" s="1184"/>
      <c r="X52" s="1184"/>
      <c r="Y52" s="1184"/>
      <c r="Z52" s="1184"/>
      <c r="AA52" s="1184"/>
      <c r="AB52" s="1184"/>
      <c r="AC52" s="1184"/>
      <c r="AD52" s="308"/>
      <c r="AE52" s="308"/>
      <c r="AF52" s="308"/>
      <c r="AG52" s="308"/>
      <c r="AH52" s="308"/>
      <c r="AI52" s="308"/>
      <c r="AJ52" s="308"/>
      <c r="AK52" s="308"/>
      <c r="AL52" s="308"/>
      <c r="AM52" s="1183"/>
      <c r="AN52" s="1183"/>
      <c r="AO52" s="1183"/>
      <c r="AP52" s="1183"/>
      <c r="AQ52" s="1183"/>
      <c r="AR52" s="1183"/>
      <c r="AS52" s="1183"/>
      <c r="AT52" s="1183"/>
      <c r="AU52" s="1183"/>
      <c r="AV52" s="1183"/>
      <c r="AW52" s="1183"/>
      <c r="AX52" s="1183"/>
      <c r="AY52" s="1183"/>
      <c r="AZ52" s="1183"/>
      <c r="BA52" s="1183"/>
      <c r="BB52" s="1183"/>
      <c r="BC52" s="1183"/>
      <c r="BD52" s="308"/>
      <c r="BE52" s="308"/>
      <c r="BF52" s="308"/>
      <c r="BG52" s="308"/>
      <c r="BH52" s="308"/>
      <c r="BI52" s="308"/>
      <c r="BJ52" s="308"/>
      <c r="BK52" s="308"/>
      <c r="BL52" s="308"/>
      <c r="BM52" s="308"/>
      <c r="BN52" s="308"/>
      <c r="BO52" s="308"/>
      <c r="BP52" s="308"/>
      <c r="BQ52" s="308"/>
      <c r="BR52" s="308"/>
      <c r="BS52" s="308"/>
      <c r="BT52" s="308"/>
      <c r="BU52" s="308"/>
    </row>
    <row r="53" spans="1:73" ht="25.5">
      <c r="A53" s="5"/>
      <c r="B53" s="6"/>
      <c r="C53" s="230"/>
      <c r="D53" s="231"/>
      <c r="E53" s="237"/>
      <c r="F53" s="5" t="s">
        <v>161</v>
      </c>
      <c r="G53" s="6" t="s">
        <v>162</v>
      </c>
      <c r="H53" s="230">
        <v>0</v>
      </c>
      <c r="I53" s="231">
        <v>0</v>
      </c>
      <c r="K53" s="308"/>
      <c r="L53" s="308"/>
      <c r="M53" s="308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  <c r="AT53" s="308"/>
      <c r="AU53" s="308"/>
      <c r="AV53" s="308"/>
      <c r="AW53" s="308"/>
      <c r="AX53" s="308"/>
      <c r="AY53" s="308"/>
      <c r="AZ53" s="308"/>
      <c r="BA53" s="308"/>
      <c r="BB53" s="308"/>
      <c r="BC53" s="308"/>
      <c r="BD53" s="317"/>
      <c r="BE53" s="317"/>
      <c r="BF53" s="317"/>
      <c r="BG53" s="317"/>
      <c r="BH53" s="317"/>
      <c r="BI53" s="317"/>
      <c r="BJ53" s="317"/>
      <c r="BK53" s="317"/>
      <c r="BL53" s="317"/>
      <c r="BM53" s="317"/>
      <c r="BN53" s="317"/>
      <c r="BO53" s="317"/>
      <c r="BP53" s="317"/>
      <c r="BQ53" s="317"/>
      <c r="BR53" s="317"/>
      <c r="BS53" s="317"/>
      <c r="BT53" s="317"/>
      <c r="BU53" s="308"/>
    </row>
    <row r="54" spans="1:73" ht="15" customHeight="1">
      <c r="A54" s="3"/>
      <c r="B54" s="4" t="s">
        <v>163</v>
      </c>
      <c r="C54" s="227"/>
      <c r="D54" s="228"/>
      <c r="E54" s="229"/>
      <c r="F54" s="5" t="s">
        <v>164</v>
      </c>
      <c r="G54" s="6" t="s">
        <v>165</v>
      </c>
      <c r="H54" s="230">
        <v>0</v>
      </c>
      <c r="I54" s="231">
        <v>0</v>
      </c>
      <c r="K54" s="308"/>
      <c r="L54" s="1185" t="s">
        <v>903</v>
      </c>
      <c r="M54" s="1185"/>
      <c r="N54" s="1185"/>
      <c r="O54" s="1185"/>
      <c r="P54" s="1185"/>
      <c r="Q54" s="1185"/>
      <c r="R54" s="1185"/>
      <c r="S54" s="1185"/>
      <c r="T54" s="1185"/>
      <c r="U54" s="1185"/>
      <c r="V54" s="1185"/>
      <c r="W54" s="1185"/>
      <c r="X54" s="1185"/>
      <c r="Y54" s="1185"/>
      <c r="Z54" s="1185"/>
      <c r="AA54" s="1185"/>
      <c r="AB54" s="1185"/>
      <c r="AC54" s="1185"/>
      <c r="AD54" s="1185"/>
      <c r="AE54" s="1185"/>
      <c r="AF54" s="1185"/>
      <c r="AG54" s="1185"/>
      <c r="AH54" s="1185"/>
      <c r="AI54" s="1185"/>
      <c r="AJ54" s="1185"/>
      <c r="AK54" s="1185"/>
      <c r="AL54" s="1185"/>
      <c r="AM54" s="1185"/>
      <c r="AN54" s="1185"/>
      <c r="AO54" s="1185"/>
      <c r="AP54" s="1185"/>
      <c r="AQ54" s="1185"/>
      <c r="AR54" s="1185"/>
      <c r="AS54" s="1185"/>
      <c r="AT54" s="1185"/>
      <c r="AU54" s="1185"/>
      <c r="AV54" s="1185"/>
      <c r="AW54" s="1185"/>
      <c r="AX54" s="1185"/>
      <c r="AY54" s="1185"/>
      <c r="AZ54" s="1185"/>
      <c r="BA54" s="1185"/>
      <c r="BB54" s="1185"/>
      <c r="BC54" s="1185"/>
      <c r="BD54" s="1185"/>
      <c r="BE54" s="1185"/>
      <c r="BF54" s="1185"/>
      <c r="BG54" s="1185"/>
      <c r="BH54" s="1185"/>
      <c r="BI54" s="1185"/>
      <c r="BJ54" s="1185"/>
      <c r="BK54" s="1185"/>
      <c r="BL54" s="1185"/>
      <c r="BM54" s="1185"/>
      <c r="BN54" s="1185"/>
      <c r="BO54" s="1185"/>
      <c r="BP54" s="1185"/>
      <c r="BQ54" s="1185"/>
      <c r="BR54" s="1185"/>
      <c r="BS54" s="1185"/>
      <c r="BT54" s="308"/>
      <c r="BU54" s="308"/>
    </row>
    <row r="55" spans="1:73" ht="15">
      <c r="A55" s="3" t="s">
        <v>166</v>
      </c>
      <c r="B55" s="4" t="s">
        <v>167</v>
      </c>
      <c r="C55" s="232">
        <f>SUM(C56:C59)</f>
        <v>0</v>
      </c>
      <c r="D55" s="233">
        <f>SUM(D56:D59)</f>
        <v>0</v>
      </c>
      <c r="E55" s="229"/>
      <c r="F55" s="5"/>
      <c r="G55" s="6"/>
      <c r="H55" s="230"/>
      <c r="I55" s="231"/>
      <c r="K55" s="308"/>
      <c r="L55" s="1185"/>
      <c r="M55" s="1185"/>
      <c r="N55" s="1185"/>
      <c r="O55" s="1185"/>
      <c r="P55" s="1185"/>
      <c r="Q55" s="1185"/>
      <c r="R55" s="1185"/>
      <c r="S55" s="1185"/>
      <c r="T55" s="1185"/>
      <c r="U55" s="1185"/>
      <c r="V55" s="1185"/>
      <c r="W55" s="1185"/>
      <c r="X55" s="1185"/>
      <c r="Y55" s="1185"/>
      <c r="Z55" s="1185"/>
      <c r="AA55" s="1185"/>
      <c r="AB55" s="1185"/>
      <c r="AC55" s="1185"/>
      <c r="AD55" s="1185"/>
      <c r="AE55" s="1185"/>
      <c r="AF55" s="1185"/>
      <c r="AG55" s="1185"/>
      <c r="AH55" s="1185"/>
      <c r="AI55" s="1185"/>
      <c r="AJ55" s="1185"/>
      <c r="AK55" s="1185"/>
      <c r="AL55" s="1185"/>
      <c r="AM55" s="1185"/>
      <c r="AN55" s="1185"/>
      <c r="AO55" s="1185"/>
      <c r="AP55" s="1185"/>
      <c r="AQ55" s="1185"/>
      <c r="AR55" s="1185"/>
      <c r="AS55" s="1185"/>
      <c r="AT55" s="1185"/>
      <c r="AU55" s="1185"/>
      <c r="AV55" s="1185"/>
      <c r="AW55" s="1185"/>
      <c r="AX55" s="1185"/>
      <c r="AY55" s="1185"/>
      <c r="AZ55" s="1185"/>
      <c r="BA55" s="1185"/>
      <c r="BB55" s="1185"/>
      <c r="BC55" s="1185"/>
      <c r="BD55" s="1185"/>
      <c r="BE55" s="1185"/>
      <c r="BF55" s="1185"/>
      <c r="BG55" s="1185"/>
      <c r="BH55" s="1185"/>
      <c r="BI55" s="1185"/>
      <c r="BJ55" s="1185"/>
      <c r="BK55" s="1185"/>
      <c r="BL55" s="1185"/>
      <c r="BM55" s="1185"/>
      <c r="BN55" s="1185"/>
      <c r="BO55" s="1185"/>
      <c r="BP55" s="1185"/>
      <c r="BQ55" s="1185"/>
      <c r="BR55" s="1185"/>
      <c r="BS55" s="1185"/>
      <c r="BT55" s="308"/>
      <c r="BU55" s="308"/>
    </row>
    <row r="56" spans="1:73" ht="15">
      <c r="A56" s="5" t="s">
        <v>168</v>
      </c>
      <c r="B56" s="6" t="s">
        <v>169</v>
      </c>
      <c r="C56" s="230">
        <v>0</v>
      </c>
      <c r="D56" s="231">
        <v>0</v>
      </c>
      <c r="E56" s="229"/>
      <c r="F56" s="5"/>
      <c r="G56" s="7" t="s">
        <v>170</v>
      </c>
      <c r="H56" s="235">
        <f>H8+H19+H24+H29+H33+H38+H46+H51</f>
        <v>0</v>
      </c>
      <c r="I56" s="236">
        <f>I8+I19+I24+I29+I33+I38+I46+I51</f>
        <v>0</v>
      </c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/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  <c r="BF56" s="308"/>
      <c r="BG56" s="308"/>
      <c r="BH56" s="308"/>
      <c r="BI56" s="308"/>
      <c r="BJ56" s="308"/>
      <c r="BK56" s="308"/>
      <c r="BL56" s="308"/>
      <c r="BM56" s="308"/>
      <c r="BN56" s="308"/>
      <c r="BO56" s="308"/>
      <c r="BP56" s="308"/>
      <c r="BQ56" s="308"/>
      <c r="BR56" s="308"/>
      <c r="BS56" s="308"/>
      <c r="BT56" s="308"/>
      <c r="BU56" s="308"/>
    </row>
    <row r="57" spans="1:73">
      <c r="A57" s="5" t="s">
        <v>171</v>
      </c>
      <c r="B57" s="6" t="s">
        <v>172</v>
      </c>
      <c r="C57" s="230">
        <v>0</v>
      </c>
      <c r="D57" s="231">
        <v>0</v>
      </c>
      <c r="E57" s="229"/>
      <c r="F57" s="5"/>
      <c r="G57" s="6"/>
      <c r="H57" s="230"/>
      <c r="I57" s="231"/>
    </row>
    <row r="58" spans="1:73">
      <c r="A58" s="5" t="s">
        <v>173</v>
      </c>
      <c r="B58" s="6" t="s">
        <v>174</v>
      </c>
      <c r="C58" s="230">
        <v>0</v>
      </c>
      <c r="D58" s="231">
        <v>0</v>
      </c>
      <c r="E58" s="229"/>
      <c r="F58" s="3"/>
      <c r="G58" s="4" t="s">
        <v>175</v>
      </c>
      <c r="H58" s="227"/>
      <c r="I58" s="228"/>
    </row>
    <row r="59" spans="1:73">
      <c r="A59" s="5" t="s">
        <v>176</v>
      </c>
      <c r="B59" s="6" t="s">
        <v>177</v>
      </c>
      <c r="C59" s="230">
        <v>0</v>
      </c>
      <c r="D59" s="231">
        <v>0</v>
      </c>
      <c r="E59" s="229"/>
      <c r="F59" s="3" t="s">
        <v>178</v>
      </c>
      <c r="G59" s="4" t="s">
        <v>179</v>
      </c>
      <c r="H59" s="232">
        <f>SUM(H60:H61)</f>
        <v>0</v>
      </c>
      <c r="I59" s="233">
        <f>SUM(I60:I61)</f>
        <v>0</v>
      </c>
    </row>
    <row r="60" spans="1:73">
      <c r="A60" s="5"/>
      <c r="B60" s="6"/>
      <c r="C60" s="230"/>
      <c r="D60" s="231"/>
      <c r="E60" s="229"/>
      <c r="F60" s="5" t="s">
        <v>180</v>
      </c>
      <c r="G60" s="6" t="s">
        <v>181</v>
      </c>
      <c r="H60" s="230">
        <v>0</v>
      </c>
      <c r="I60" s="231">
        <v>0</v>
      </c>
    </row>
    <row r="61" spans="1:73">
      <c r="A61" s="3" t="s">
        <v>182</v>
      </c>
      <c r="B61" s="4" t="s">
        <v>183</v>
      </c>
      <c r="C61" s="232">
        <f>SUM(C62:C66)</f>
        <v>0</v>
      </c>
      <c r="D61" s="233">
        <f>SUM(D62:D66)</f>
        <v>0</v>
      </c>
      <c r="E61" s="229"/>
      <c r="F61" s="5" t="s">
        <v>184</v>
      </c>
      <c r="G61" s="6" t="s">
        <v>185</v>
      </c>
      <c r="H61" s="230">
        <v>0</v>
      </c>
      <c r="I61" s="231">
        <v>0</v>
      </c>
    </row>
    <row r="62" spans="1:73">
      <c r="A62" s="5" t="s">
        <v>186</v>
      </c>
      <c r="B62" s="6" t="s">
        <v>187</v>
      </c>
      <c r="C62" s="230">
        <v>0</v>
      </c>
      <c r="D62" s="231">
        <v>0</v>
      </c>
      <c r="E62" s="229"/>
      <c r="F62" s="5"/>
      <c r="G62" s="6"/>
      <c r="H62" s="230"/>
      <c r="I62" s="231"/>
    </row>
    <row r="63" spans="1:73">
      <c r="A63" s="5" t="s">
        <v>188</v>
      </c>
      <c r="B63" s="6" t="s">
        <v>189</v>
      </c>
      <c r="C63" s="230">
        <v>0</v>
      </c>
      <c r="D63" s="231">
        <v>0</v>
      </c>
      <c r="E63" s="229"/>
      <c r="F63" s="3" t="s">
        <v>190</v>
      </c>
      <c r="G63" s="4" t="s">
        <v>191</v>
      </c>
      <c r="H63" s="232">
        <f>SUM(H64:H66)</f>
        <v>0</v>
      </c>
      <c r="I63" s="233">
        <f>SUM(I64:I66)</f>
        <v>0</v>
      </c>
    </row>
    <row r="64" spans="1:73">
      <c r="A64" s="5" t="s">
        <v>192</v>
      </c>
      <c r="B64" s="6" t="s">
        <v>193</v>
      </c>
      <c r="C64" s="230">
        <v>0</v>
      </c>
      <c r="D64" s="231">
        <v>0</v>
      </c>
      <c r="E64" s="229"/>
      <c r="F64" s="5" t="s">
        <v>194</v>
      </c>
      <c r="G64" s="6" t="s">
        <v>195</v>
      </c>
      <c r="H64" s="230">
        <v>0</v>
      </c>
      <c r="I64" s="231">
        <v>0</v>
      </c>
    </row>
    <row r="65" spans="1:9">
      <c r="A65" s="5" t="s">
        <v>196</v>
      </c>
      <c r="B65" s="6" t="s">
        <v>197</v>
      </c>
      <c r="C65" s="230">
        <v>0</v>
      </c>
      <c r="D65" s="231">
        <v>0</v>
      </c>
      <c r="E65" s="229"/>
      <c r="F65" s="5" t="s">
        <v>198</v>
      </c>
      <c r="G65" s="6" t="s">
        <v>199</v>
      </c>
      <c r="H65" s="230">
        <v>0</v>
      </c>
      <c r="I65" s="231">
        <v>0</v>
      </c>
    </row>
    <row r="66" spans="1:9">
      <c r="A66" s="5" t="s">
        <v>200</v>
      </c>
      <c r="B66" s="6" t="s">
        <v>201</v>
      </c>
      <c r="C66" s="230">
        <v>0</v>
      </c>
      <c r="D66" s="231">
        <v>0</v>
      </c>
      <c r="E66" s="229"/>
      <c r="F66" s="5" t="s">
        <v>202</v>
      </c>
      <c r="G66" s="6" t="s">
        <v>203</v>
      </c>
      <c r="H66" s="230">
        <v>0</v>
      </c>
      <c r="I66" s="231">
        <v>0</v>
      </c>
    </row>
    <row r="67" spans="1:9">
      <c r="A67" s="5"/>
      <c r="B67" s="6"/>
      <c r="C67" s="230"/>
      <c r="D67" s="231"/>
      <c r="E67" s="229"/>
      <c r="F67" s="5"/>
      <c r="G67" s="6"/>
      <c r="H67" s="230"/>
      <c r="I67" s="231"/>
    </row>
    <row r="68" spans="1:9">
      <c r="A68" s="3" t="s">
        <v>204</v>
      </c>
      <c r="B68" s="4" t="s">
        <v>205</v>
      </c>
      <c r="C68" s="232">
        <f>SUM(C69:C75)</f>
        <v>0</v>
      </c>
      <c r="D68" s="233">
        <f>SUM(D69:D75)</f>
        <v>0</v>
      </c>
      <c r="E68" s="229"/>
      <c r="F68" s="3" t="s">
        <v>206</v>
      </c>
      <c r="G68" s="4" t="s">
        <v>207</v>
      </c>
      <c r="H68" s="232">
        <f>SUM(H69:H73)</f>
        <v>0</v>
      </c>
      <c r="I68" s="233">
        <f>SUM(I69:I73)</f>
        <v>0</v>
      </c>
    </row>
    <row r="69" spans="1:9">
      <c r="A69" s="5" t="s">
        <v>208</v>
      </c>
      <c r="B69" s="6" t="s">
        <v>209</v>
      </c>
      <c r="C69" s="230">
        <v>0</v>
      </c>
      <c r="D69" s="231">
        <v>0</v>
      </c>
      <c r="E69" s="229"/>
      <c r="F69" s="5" t="s">
        <v>210</v>
      </c>
      <c r="G69" s="6" t="s">
        <v>211</v>
      </c>
      <c r="H69" s="1021">
        <v>0</v>
      </c>
      <c r="I69" s="1017">
        <v>0</v>
      </c>
    </row>
    <row r="70" spans="1:9">
      <c r="A70" s="5" t="s">
        <v>212</v>
      </c>
      <c r="B70" s="6" t="s">
        <v>213</v>
      </c>
      <c r="C70" s="230">
        <v>0</v>
      </c>
      <c r="D70" s="231">
        <v>0</v>
      </c>
      <c r="E70" s="229"/>
      <c r="F70" s="5" t="s">
        <v>214</v>
      </c>
      <c r="G70" s="6" t="s">
        <v>215</v>
      </c>
      <c r="H70" s="230">
        <v>0</v>
      </c>
      <c r="I70" s="231">
        <v>0</v>
      </c>
    </row>
    <row r="71" spans="1:9">
      <c r="A71" s="5" t="s">
        <v>216</v>
      </c>
      <c r="B71" s="6" t="s">
        <v>217</v>
      </c>
      <c r="C71" s="230">
        <v>0</v>
      </c>
      <c r="D71" s="231">
        <v>0</v>
      </c>
      <c r="E71" s="229"/>
      <c r="F71" s="5" t="s">
        <v>218</v>
      </c>
      <c r="G71" s="6" t="s">
        <v>219</v>
      </c>
      <c r="H71" s="330">
        <v>0</v>
      </c>
      <c r="I71" s="1016">
        <v>0</v>
      </c>
    </row>
    <row r="72" spans="1:9">
      <c r="A72" s="5" t="s">
        <v>220</v>
      </c>
      <c r="B72" s="6" t="s">
        <v>221</v>
      </c>
      <c r="C72" s="230">
        <v>0</v>
      </c>
      <c r="D72" s="231">
        <v>0</v>
      </c>
      <c r="E72" s="229"/>
      <c r="F72" s="5" t="s">
        <v>222</v>
      </c>
      <c r="G72" s="6" t="s">
        <v>223</v>
      </c>
      <c r="H72" s="230">
        <v>0</v>
      </c>
      <c r="I72" s="231">
        <v>0</v>
      </c>
    </row>
    <row r="73" spans="1:9">
      <c r="A73" s="5" t="s">
        <v>224</v>
      </c>
      <c r="B73" s="6" t="s">
        <v>225</v>
      </c>
      <c r="C73" s="230">
        <v>0</v>
      </c>
      <c r="D73" s="231">
        <v>0</v>
      </c>
      <c r="E73" s="229"/>
      <c r="F73" s="5" t="s">
        <v>226</v>
      </c>
      <c r="G73" s="6" t="s">
        <v>227</v>
      </c>
      <c r="H73" s="1022">
        <v>0</v>
      </c>
      <c r="I73" s="1018">
        <v>0</v>
      </c>
    </row>
    <row r="74" spans="1:9">
      <c r="A74" s="5" t="s">
        <v>228</v>
      </c>
      <c r="B74" s="6" t="s">
        <v>229</v>
      </c>
      <c r="C74" s="230">
        <v>0</v>
      </c>
      <c r="D74" s="231">
        <v>0</v>
      </c>
      <c r="E74" s="229"/>
      <c r="F74" s="5"/>
      <c r="G74" s="6"/>
      <c r="H74" s="230"/>
      <c r="I74" s="231"/>
    </row>
    <row r="75" spans="1:9">
      <c r="A75" s="5" t="s">
        <v>230</v>
      </c>
      <c r="B75" s="6" t="s">
        <v>231</v>
      </c>
      <c r="C75" s="230">
        <v>0</v>
      </c>
      <c r="D75" s="231">
        <v>0</v>
      </c>
      <c r="E75" s="229"/>
      <c r="F75" s="3" t="s">
        <v>232</v>
      </c>
      <c r="G75" s="4" t="s">
        <v>233</v>
      </c>
      <c r="H75" s="232">
        <f>SUM(H76:H78)</f>
        <v>0</v>
      </c>
      <c r="I75" s="233">
        <f>SUM(I76:I78)</f>
        <v>0</v>
      </c>
    </row>
    <row r="76" spans="1:9">
      <c r="A76" s="5"/>
      <c r="B76" s="6"/>
      <c r="C76" s="230"/>
      <c r="D76" s="231"/>
      <c r="E76" s="229"/>
      <c r="F76" s="5" t="s">
        <v>234</v>
      </c>
      <c r="G76" s="6" t="s">
        <v>235</v>
      </c>
      <c r="H76" s="230">
        <v>0</v>
      </c>
      <c r="I76" s="231">
        <v>0</v>
      </c>
    </row>
    <row r="77" spans="1:9">
      <c r="A77" s="3" t="s">
        <v>236</v>
      </c>
      <c r="B77" s="4" t="s">
        <v>237</v>
      </c>
      <c r="C77" s="232">
        <f>SUM(C78:C85)</f>
        <v>0</v>
      </c>
      <c r="D77" s="233">
        <f>SUM(D78:D85)</f>
        <v>0</v>
      </c>
      <c r="E77" s="229"/>
      <c r="F77" s="5" t="s">
        <v>238</v>
      </c>
      <c r="G77" s="6" t="s">
        <v>239</v>
      </c>
      <c r="H77" s="230">
        <v>0</v>
      </c>
      <c r="I77" s="231">
        <v>0</v>
      </c>
    </row>
    <row r="78" spans="1:9">
      <c r="A78" s="5" t="s">
        <v>240</v>
      </c>
      <c r="B78" s="6" t="s">
        <v>241</v>
      </c>
      <c r="C78" s="230">
        <v>0</v>
      </c>
      <c r="D78" s="231">
        <v>0</v>
      </c>
      <c r="E78" s="229"/>
      <c r="F78" s="5" t="s">
        <v>242</v>
      </c>
      <c r="G78" s="6" t="s">
        <v>243</v>
      </c>
      <c r="H78" s="230">
        <v>0</v>
      </c>
      <c r="I78" s="231">
        <v>0</v>
      </c>
    </row>
    <row r="79" spans="1:9">
      <c r="A79" s="5" t="s">
        <v>244</v>
      </c>
      <c r="B79" s="6" t="s">
        <v>245</v>
      </c>
      <c r="C79" s="230">
        <v>0</v>
      </c>
      <c r="D79" s="231">
        <v>0</v>
      </c>
      <c r="E79" s="229"/>
      <c r="F79" s="5"/>
      <c r="G79" s="6"/>
      <c r="H79" s="230"/>
      <c r="I79" s="231"/>
    </row>
    <row r="80" spans="1:9">
      <c r="A80" s="5" t="s">
        <v>246</v>
      </c>
      <c r="B80" s="6" t="s">
        <v>247</v>
      </c>
      <c r="C80" s="230">
        <v>0</v>
      </c>
      <c r="D80" s="231">
        <v>0</v>
      </c>
      <c r="E80" s="229"/>
      <c r="F80" s="3" t="s">
        <v>248</v>
      </c>
      <c r="G80" s="4" t="s">
        <v>249</v>
      </c>
      <c r="H80" s="232">
        <f>SUM(H81:H86)</f>
        <v>0</v>
      </c>
      <c r="I80" s="233">
        <f>SUM(I81:I86)</f>
        <v>0</v>
      </c>
    </row>
    <row r="81" spans="1:9">
      <c r="A81" s="5" t="s">
        <v>250</v>
      </c>
      <c r="B81" s="1413" t="s">
        <v>1396</v>
      </c>
      <c r="C81" s="230">
        <v>0</v>
      </c>
      <c r="D81" s="231">
        <v>0</v>
      </c>
      <c r="E81" s="229"/>
      <c r="F81" s="5" t="s">
        <v>251</v>
      </c>
      <c r="G81" s="6" t="s">
        <v>252</v>
      </c>
      <c r="H81" s="230">
        <v>0</v>
      </c>
      <c r="I81" s="231">
        <v>0</v>
      </c>
    </row>
    <row r="82" spans="1:9">
      <c r="A82" s="5" t="s">
        <v>253</v>
      </c>
      <c r="B82" s="6" t="s">
        <v>254</v>
      </c>
      <c r="C82" s="230">
        <v>0</v>
      </c>
      <c r="D82" s="231">
        <v>0</v>
      </c>
      <c r="E82" s="229"/>
      <c r="F82" s="5" t="s">
        <v>255</v>
      </c>
      <c r="G82" s="6" t="s">
        <v>256</v>
      </c>
      <c r="H82" s="230">
        <v>0</v>
      </c>
      <c r="I82" s="231">
        <v>0</v>
      </c>
    </row>
    <row r="83" spans="1:9">
      <c r="A83" s="5" t="s">
        <v>257</v>
      </c>
      <c r="B83" s="6" t="s">
        <v>258</v>
      </c>
      <c r="C83" s="230">
        <v>0</v>
      </c>
      <c r="D83" s="231">
        <v>0</v>
      </c>
      <c r="E83" s="229"/>
      <c r="F83" s="5" t="s">
        <v>259</v>
      </c>
      <c r="G83" s="6" t="s">
        <v>260</v>
      </c>
      <c r="H83" s="230">
        <v>0</v>
      </c>
      <c r="I83" s="231">
        <v>0</v>
      </c>
    </row>
    <row r="84" spans="1:9">
      <c r="A84" s="5" t="s">
        <v>261</v>
      </c>
      <c r="B84" s="6" t="s">
        <v>262</v>
      </c>
      <c r="C84" s="230">
        <v>0</v>
      </c>
      <c r="D84" s="231">
        <v>0</v>
      </c>
      <c r="E84" s="229"/>
      <c r="F84" s="5" t="s">
        <v>263</v>
      </c>
      <c r="G84" s="6" t="s">
        <v>264</v>
      </c>
      <c r="H84" s="230">
        <v>0</v>
      </c>
      <c r="I84" s="231">
        <v>0</v>
      </c>
    </row>
    <row r="85" spans="1:9">
      <c r="A85" s="5" t="s">
        <v>265</v>
      </c>
      <c r="B85" s="6" t="s">
        <v>266</v>
      </c>
      <c r="C85" s="230">
        <v>0</v>
      </c>
      <c r="D85" s="231">
        <v>0</v>
      </c>
      <c r="E85" s="229"/>
      <c r="F85" s="5" t="s">
        <v>267</v>
      </c>
      <c r="G85" s="6" t="s">
        <v>268</v>
      </c>
      <c r="H85" s="230">
        <v>0</v>
      </c>
      <c r="I85" s="231">
        <v>0</v>
      </c>
    </row>
    <row r="86" spans="1:9">
      <c r="A86" s="5"/>
      <c r="B86" s="6"/>
      <c r="C86" s="230"/>
      <c r="D86" s="231"/>
      <c r="E86" s="229"/>
      <c r="F86" s="5" t="s">
        <v>269</v>
      </c>
      <c r="G86" s="6" t="s">
        <v>270</v>
      </c>
      <c r="H86" s="230">
        <v>0</v>
      </c>
      <c r="I86" s="231">
        <v>0</v>
      </c>
    </row>
    <row r="87" spans="1:9">
      <c r="A87" s="3" t="s">
        <v>271</v>
      </c>
      <c r="B87" s="4" t="s">
        <v>272</v>
      </c>
      <c r="C87" s="232">
        <f>SUM(C88:C92)</f>
        <v>0</v>
      </c>
      <c r="D87" s="233">
        <f>SUM(D88:D92)</f>
        <v>0</v>
      </c>
      <c r="E87" s="229"/>
      <c r="F87" s="5"/>
      <c r="G87" s="6"/>
      <c r="H87" s="230"/>
      <c r="I87" s="231"/>
    </row>
    <row r="88" spans="1:9">
      <c r="A88" s="5" t="s">
        <v>273</v>
      </c>
      <c r="B88" s="6" t="s">
        <v>274</v>
      </c>
      <c r="C88" s="230">
        <v>0</v>
      </c>
      <c r="D88" s="231">
        <v>0</v>
      </c>
      <c r="E88" s="229"/>
      <c r="F88" s="3" t="s">
        <v>275</v>
      </c>
      <c r="G88" s="4" t="s">
        <v>276</v>
      </c>
      <c r="H88" s="232">
        <f>SUM(H89:H92)</f>
        <v>0</v>
      </c>
      <c r="I88" s="233">
        <f>SUM(I89:I92)</f>
        <v>0</v>
      </c>
    </row>
    <row r="89" spans="1:9">
      <c r="A89" s="5" t="s">
        <v>277</v>
      </c>
      <c r="B89" s="6" t="s">
        <v>278</v>
      </c>
      <c r="C89" s="230">
        <v>0</v>
      </c>
      <c r="D89" s="231">
        <v>0</v>
      </c>
      <c r="E89" s="229"/>
      <c r="F89" s="5" t="s">
        <v>279</v>
      </c>
      <c r="G89" s="6" t="s">
        <v>280</v>
      </c>
      <c r="H89" s="230">
        <v>0</v>
      </c>
      <c r="I89" s="231">
        <v>0</v>
      </c>
    </row>
    <row r="90" spans="1:9">
      <c r="A90" s="5" t="s">
        <v>281</v>
      </c>
      <c r="B90" s="6" t="s">
        <v>282</v>
      </c>
      <c r="C90" s="230">
        <v>0</v>
      </c>
      <c r="D90" s="231">
        <v>0</v>
      </c>
      <c r="E90" s="229"/>
      <c r="F90" s="5" t="s">
        <v>283</v>
      </c>
      <c r="G90" s="6" t="s">
        <v>284</v>
      </c>
      <c r="H90" s="230">
        <v>0</v>
      </c>
      <c r="I90" s="231">
        <v>0</v>
      </c>
    </row>
    <row r="91" spans="1:9">
      <c r="A91" s="5" t="s">
        <v>285</v>
      </c>
      <c r="B91" s="6" t="s">
        <v>286</v>
      </c>
      <c r="C91" s="230">
        <v>0</v>
      </c>
      <c r="D91" s="231">
        <v>0</v>
      </c>
      <c r="E91" s="229"/>
      <c r="F91" s="5" t="s">
        <v>287</v>
      </c>
      <c r="G91" s="6" t="s">
        <v>288</v>
      </c>
      <c r="H91" s="230">
        <v>0</v>
      </c>
      <c r="I91" s="231">
        <v>0</v>
      </c>
    </row>
    <row r="92" spans="1:9">
      <c r="A92" s="5" t="s">
        <v>289</v>
      </c>
      <c r="B92" s="6" t="s">
        <v>290</v>
      </c>
      <c r="C92" s="230">
        <v>0</v>
      </c>
      <c r="D92" s="231">
        <v>0</v>
      </c>
      <c r="E92" s="229"/>
      <c r="F92" s="5" t="s">
        <v>291</v>
      </c>
      <c r="G92" s="6" t="s">
        <v>292</v>
      </c>
      <c r="H92" s="230">
        <v>0</v>
      </c>
      <c r="I92" s="231">
        <v>0</v>
      </c>
    </row>
    <row r="93" spans="1:9">
      <c r="A93" s="5"/>
      <c r="B93" s="6"/>
      <c r="C93" s="230"/>
      <c r="D93" s="231"/>
      <c r="E93" s="229"/>
      <c r="F93" s="5"/>
      <c r="G93" s="6"/>
      <c r="H93" s="230"/>
      <c r="I93" s="231"/>
    </row>
    <row r="94" spans="1:9">
      <c r="A94" s="3" t="s">
        <v>293</v>
      </c>
      <c r="B94" s="4" t="s">
        <v>294</v>
      </c>
      <c r="C94" s="232">
        <f>SUM(C95:C99)</f>
        <v>0</v>
      </c>
      <c r="D94" s="233">
        <f>SUM(D95:D99)</f>
        <v>0</v>
      </c>
      <c r="E94" s="229"/>
      <c r="F94" s="5"/>
      <c r="G94" s="7" t="s">
        <v>295</v>
      </c>
      <c r="H94" s="235">
        <f>H59+H63+H68+H75+H80+H88</f>
        <v>0</v>
      </c>
      <c r="I94" s="236">
        <f>I59+I63+I68+I75+I80+I88</f>
        <v>0</v>
      </c>
    </row>
    <row r="95" spans="1:9">
      <c r="A95" s="5" t="s">
        <v>296</v>
      </c>
      <c r="B95" s="6" t="s">
        <v>297</v>
      </c>
      <c r="C95" s="230">
        <v>0</v>
      </c>
      <c r="D95" s="231">
        <v>0</v>
      </c>
      <c r="E95" s="229"/>
      <c r="F95" s="5"/>
      <c r="G95" s="7"/>
      <c r="H95" s="230"/>
      <c r="I95" s="231"/>
    </row>
    <row r="96" spans="1:9" ht="12.75">
      <c r="A96" s="5" t="s">
        <v>298</v>
      </c>
      <c r="B96" s="6" t="s">
        <v>299</v>
      </c>
      <c r="C96" s="230">
        <v>0</v>
      </c>
      <c r="D96" s="231">
        <v>0</v>
      </c>
      <c r="E96" s="229"/>
      <c r="F96" s="5"/>
      <c r="G96" s="8" t="s">
        <v>300</v>
      </c>
      <c r="H96" s="306">
        <f>H56+H94</f>
        <v>0</v>
      </c>
      <c r="I96" s="307">
        <f>I56+I94</f>
        <v>0</v>
      </c>
    </row>
    <row r="97" spans="1:9">
      <c r="A97" s="5" t="s">
        <v>301</v>
      </c>
      <c r="B97" s="6" t="s">
        <v>302</v>
      </c>
      <c r="C97" s="230">
        <v>0</v>
      </c>
      <c r="D97" s="231">
        <v>0</v>
      </c>
      <c r="E97" s="229"/>
      <c r="F97" s="5"/>
      <c r="G97" s="6"/>
      <c r="H97" s="230"/>
      <c r="I97" s="231"/>
    </row>
    <row r="98" spans="1:9">
      <c r="A98" s="5" t="s">
        <v>303</v>
      </c>
      <c r="B98" s="6" t="s">
        <v>304</v>
      </c>
      <c r="C98" s="230">
        <v>0</v>
      </c>
      <c r="D98" s="231">
        <v>0</v>
      </c>
      <c r="E98" s="229"/>
      <c r="F98" s="3"/>
      <c r="G98" s="4" t="s">
        <v>305</v>
      </c>
      <c r="H98" s="230"/>
      <c r="I98" s="231"/>
    </row>
    <row r="99" spans="1:9">
      <c r="A99" s="5" t="s">
        <v>306</v>
      </c>
      <c r="B99" s="6" t="s">
        <v>307</v>
      </c>
      <c r="C99" s="230">
        <v>0</v>
      </c>
      <c r="D99" s="231">
        <v>0</v>
      </c>
      <c r="E99" s="229"/>
      <c r="F99" s="3" t="s">
        <v>308</v>
      </c>
      <c r="G99" s="4" t="s">
        <v>309</v>
      </c>
      <c r="H99" s="232">
        <f>SUM(H100:H102)</f>
        <v>0</v>
      </c>
      <c r="I99" s="233">
        <f>SUM(I100:I102)</f>
        <v>0</v>
      </c>
    </row>
    <row r="100" spans="1:9">
      <c r="A100" s="5"/>
      <c r="B100" s="6"/>
      <c r="C100" s="230"/>
      <c r="D100" s="231"/>
      <c r="E100" s="229"/>
      <c r="F100" s="5" t="s">
        <v>310</v>
      </c>
      <c r="G100" s="6" t="s">
        <v>311</v>
      </c>
      <c r="H100" s="230">
        <v>0</v>
      </c>
      <c r="I100" s="231">
        <v>0</v>
      </c>
    </row>
    <row r="101" spans="1:9">
      <c r="A101" s="3" t="s">
        <v>312</v>
      </c>
      <c r="B101" s="4" t="s">
        <v>313</v>
      </c>
      <c r="C101" s="232">
        <f>SUM(C102:C107)</f>
        <v>0</v>
      </c>
      <c r="D101" s="233">
        <f>SUM(D102:D107)</f>
        <v>0</v>
      </c>
      <c r="E101" s="229"/>
      <c r="F101" s="5" t="s">
        <v>314</v>
      </c>
      <c r="G101" s="6" t="s">
        <v>315</v>
      </c>
      <c r="H101" s="230">
        <v>0</v>
      </c>
      <c r="I101" s="231">
        <v>0</v>
      </c>
    </row>
    <row r="102" spans="1:9">
      <c r="A102" s="5" t="s">
        <v>316</v>
      </c>
      <c r="B102" s="6" t="s">
        <v>317</v>
      </c>
      <c r="C102" s="230">
        <v>0</v>
      </c>
      <c r="D102" s="231">
        <v>0</v>
      </c>
      <c r="E102" s="229"/>
      <c r="F102" s="5" t="s">
        <v>318</v>
      </c>
      <c r="G102" s="6" t="s">
        <v>319</v>
      </c>
      <c r="H102" s="230">
        <v>0</v>
      </c>
      <c r="I102" s="231">
        <v>0</v>
      </c>
    </row>
    <row r="103" spans="1:9">
      <c r="A103" s="5" t="s">
        <v>320</v>
      </c>
      <c r="B103" s="6" t="s">
        <v>321</v>
      </c>
      <c r="C103" s="230">
        <v>0</v>
      </c>
      <c r="D103" s="231">
        <v>0</v>
      </c>
      <c r="E103" s="229"/>
      <c r="F103" s="5"/>
      <c r="G103" s="6"/>
      <c r="H103" s="230"/>
      <c r="I103" s="231"/>
    </row>
    <row r="104" spans="1:9">
      <c r="A104" s="5" t="s">
        <v>322</v>
      </c>
      <c r="B104" s="6" t="s">
        <v>323</v>
      </c>
      <c r="C104" s="230">
        <v>0</v>
      </c>
      <c r="D104" s="231">
        <v>0</v>
      </c>
      <c r="E104" s="229"/>
      <c r="F104" s="3" t="s">
        <v>324</v>
      </c>
      <c r="G104" s="4" t="s">
        <v>325</v>
      </c>
      <c r="H104" s="232">
        <f>H105+H106+H107+H112+H116</f>
        <v>0</v>
      </c>
      <c r="I104" s="233">
        <f>I105+I106+I107+I112+I116</f>
        <v>0</v>
      </c>
    </row>
    <row r="105" spans="1:9">
      <c r="A105" s="5" t="s">
        <v>326</v>
      </c>
      <c r="B105" s="6" t="s">
        <v>327</v>
      </c>
      <c r="C105" s="230">
        <v>0</v>
      </c>
      <c r="D105" s="231">
        <v>0</v>
      </c>
      <c r="E105" s="229"/>
      <c r="F105" s="5" t="s">
        <v>328</v>
      </c>
      <c r="G105" s="6" t="s">
        <v>329</v>
      </c>
      <c r="H105" s="276">
        <v>0</v>
      </c>
      <c r="I105" s="277">
        <v>0</v>
      </c>
    </row>
    <row r="106" spans="1:9">
      <c r="A106" s="5" t="s">
        <v>330</v>
      </c>
      <c r="B106" s="6" t="s">
        <v>331</v>
      </c>
      <c r="C106" s="230">
        <v>0</v>
      </c>
      <c r="D106" s="231">
        <v>0</v>
      </c>
      <c r="E106" s="229"/>
      <c r="F106" s="5" t="s">
        <v>332</v>
      </c>
      <c r="G106" s="6" t="s">
        <v>333</v>
      </c>
      <c r="H106" s="230">
        <v>0</v>
      </c>
      <c r="I106" s="231">
        <v>0</v>
      </c>
    </row>
    <row r="107" spans="1:9">
      <c r="A107" s="5" t="s">
        <v>334</v>
      </c>
      <c r="B107" s="6" t="s">
        <v>335</v>
      </c>
      <c r="C107" s="230">
        <v>0</v>
      </c>
      <c r="D107" s="231">
        <v>0</v>
      </c>
      <c r="E107" s="229"/>
      <c r="F107" s="3" t="s">
        <v>336</v>
      </c>
      <c r="G107" s="4" t="s">
        <v>337</v>
      </c>
      <c r="H107" s="232">
        <f>SUM(H108:H111)</f>
        <v>0</v>
      </c>
      <c r="I107" s="233">
        <f>SUM(I108:I111)</f>
        <v>0</v>
      </c>
    </row>
    <row r="108" spans="1:9">
      <c r="A108" s="5"/>
      <c r="B108" s="6"/>
      <c r="C108" s="230"/>
      <c r="D108" s="231"/>
      <c r="E108" s="229"/>
      <c r="F108" s="5" t="s">
        <v>338</v>
      </c>
      <c r="G108" s="6" t="s">
        <v>339</v>
      </c>
      <c r="H108" s="230">
        <v>0</v>
      </c>
      <c r="I108" s="231">
        <v>0</v>
      </c>
    </row>
    <row r="109" spans="1:9">
      <c r="A109" s="3" t="s">
        <v>340</v>
      </c>
      <c r="B109" s="4" t="s">
        <v>341</v>
      </c>
      <c r="C109" s="232">
        <f>SUM(C110:C114)</f>
        <v>0</v>
      </c>
      <c r="D109" s="233">
        <f>SUM(D110:D114)</f>
        <v>0</v>
      </c>
      <c r="E109" s="229"/>
      <c r="F109" s="5" t="s">
        <v>342</v>
      </c>
      <c r="G109" s="6" t="s">
        <v>343</v>
      </c>
      <c r="H109" s="230">
        <v>0</v>
      </c>
      <c r="I109" s="231">
        <v>0</v>
      </c>
    </row>
    <row r="110" spans="1:9" ht="22.5">
      <c r="A110" s="5" t="s">
        <v>344</v>
      </c>
      <c r="B110" s="6" t="s">
        <v>345</v>
      </c>
      <c r="C110" s="230">
        <v>0</v>
      </c>
      <c r="D110" s="231">
        <v>0</v>
      </c>
      <c r="E110" s="229"/>
      <c r="F110" s="5" t="s">
        <v>346</v>
      </c>
      <c r="G110" s="6" t="s">
        <v>347</v>
      </c>
      <c r="H110" s="230">
        <v>0</v>
      </c>
      <c r="I110" s="231">
        <v>0</v>
      </c>
    </row>
    <row r="111" spans="1:9" ht="22.5">
      <c r="A111" s="5" t="s">
        <v>348</v>
      </c>
      <c r="B111" s="6" t="s">
        <v>349</v>
      </c>
      <c r="C111" s="230">
        <v>0</v>
      </c>
      <c r="D111" s="231">
        <v>0</v>
      </c>
      <c r="E111" s="229"/>
      <c r="F111" s="5" t="s">
        <v>350</v>
      </c>
      <c r="G111" s="6" t="s">
        <v>351</v>
      </c>
      <c r="H111" s="230">
        <v>0</v>
      </c>
      <c r="I111" s="231">
        <v>0</v>
      </c>
    </row>
    <row r="112" spans="1:9">
      <c r="A112" s="5" t="s">
        <v>352</v>
      </c>
      <c r="B112" s="6" t="s">
        <v>353</v>
      </c>
      <c r="C112" s="230">
        <v>0</v>
      </c>
      <c r="D112" s="231">
        <v>0</v>
      </c>
      <c r="E112" s="229"/>
      <c r="F112" s="3" t="s">
        <v>354</v>
      </c>
      <c r="G112" s="4" t="s">
        <v>355</v>
      </c>
      <c r="H112" s="232">
        <f>SUM(H113:H115)</f>
        <v>0</v>
      </c>
      <c r="I112" s="233">
        <f>SUM(I113:I115)</f>
        <v>0</v>
      </c>
    </row>
    <row r="113" spans="1:9">
      <c r="A113" s="5" t="s">
        <v>356</v>
      </c>
      <c r="B113" s="6" t="s">
        <v>357</v>
      </c>
      <c r="C113" s="230">
        <v>0</v>
      </c>
      <c r="D113" s="231">
        <v>0</v>
      </c>
      <c r="E113" s="229"/>
      <c r="F113" s="5" t="s">
        <v>358</v>
      </c>
      <c r="G113" s="6" t="s">
        <v>359</v>
      </c>
      <c r="H113" s="230">
        <v>0</v>
      </c>
      <c r="I113" s="231">
        <v>0</v>
      </c>
    </row>
    <row r="114" spans="1:9">
      <c r="A114" s="5" t="s">
        <v>360</v>
      </c>
      <c r="B114" s="6" t="s">
        <v>361</v>
      </c>
      <c r="C114" s="230">
        <v>0</v>
      </c>
      <c r="D114" s="231">
        <v>0</v>
      </c>
      <c r="E114" s="229"/>
      <c r="F114" s="5" t="s">
        <v>362</v>
      </c>
      <c r="G114" s="6" t="s">
        <v>363</v>
      </c>
      <c r="H114" s="230">
        <v>0</v>
      </c>
      <c r="I114" s="231">
        <v>0</v>
      </c>
    </row>
    <row r="115" spans="1:9">
      <c r="A115" s="5"/>
      <c r="B115" s="6"/>
      <c r="C115" s="230"/>
      <c r="D115" s="231"/>
      <c r="E115" s="229"/>
      <c r="F115" s="5" t="s">
        <v>364</v>
      </c>
      <c r="G115" s="6" t="s">
        <v>365</v>
      </c>
      <c r="H115" s="230">
        <v>0</v>
      </c>
      <c r="I115" s="231">
        <v>0</v>
      </c>
    </row>
    <row r="116" spans="1:9">
      <c r="A116" s="3" t="s">
        <v>366</v>
      </c>
      <c r="B116" s="4" t="s">
        <v>367</v>
      </c>
      <c r="C116" s="232">
        <f>SUM(C117:C119)</f>
        <v>0</v>
      </c>
      <c r="D116" s="233">
        <f>SUM(D117:D119)</f>
        <v>0</v>
      </c>
      <c r="E116" s="229"/>
      <c r="F116" s="3" t="s">
        <v>368</v>
      </c>
      <c r="G116" s="4" t="s">
        <v>369</v>
      </c>
      <c r="H116" s="232">
        <f>SUM(H117:H118)</f>
        <v>0</v>
      </c>
      <c r="I116" s="233">
        <f>SUM(I117:I118)</f>
        <v>0</v>
      </c>
    </row>
    <row r="117" spans="1:9">
      <c r="A117" s="5" t="s">
        <v>370</v>
      </c>
      <c r="B117" s="6" t="s">
        <v>371</v>
      </c>
      <c r="C117" s="230">
        <v>0</v>
      </c>
      <c r="D117" s="231">
        <v>0</v>
      </c>
      <c r="E117" s="229"/>
      <c r="F117" s="5" t="s">
        <v>372</v>
      </c>
      <c r="G117" s="6" t="s">
        <v>373</v>
      </c>
      <c r="H117" s="230">
        <v>0</v>
      </c>
      <c r="I117" s="231">
        <v>0</v>
      </c>
    </row>
    <row r="118" spans="1:9">
      <c r="A118" s="5" t="s">
        <v>374</v>
      </c>
      <c r="B118" s="6" t="s">
        <v>375</v>
      </c>
      <c r="C118" s="230">
        <v>0</v>
      </c>
      <c r="D118" s="231">
        <v>0</v>
      </c>
      <c r="E118" s="229"/>
      <c r="F118" s="5" t="s">
        <v>376</v>
      </c>
      <c r="G118" s="6" t="s">
        <v>377</v>
      </c>
      <c r="H118" s="230">
        <v>0</v>
      </c>
      <c r="I118" s="231">
        <v>0</v>
      </c>
    </row>
    <row r="119" spans="1:9">
      <c r="A119" s="5" t="s">
        <v>378</v>
      </c>
      <c r="B119" s="6" t="s">
        <v>379</v>
      </c>
      <c r="C119" s="230">
        <v>0</v>
      </c>
      <c r="D119" s="231">
        <v>0</v>
      </c>
      <c r="E119" s="229"/>
      <c r="F119" s="5"/>
      <c r="G119" s="6"/>
      <c r="H119" s="230"/>
      <c r="I119" s="231"/>
    </row>
    <row r="120" spans="1:9" ht="22.5">
      <c r="A120" s="242"/>
      <c r="B120" s="243"/>
      <c r="C120" s="230"/>
      <c r="D120" s="231"/>
      <c r="E120" s="229"/>
      <c r="F120" s="3" t="s">
        <v>380</v>
      </c>
      <c r="G120" s="4" t="s">
        <v>381</v>
      </c>
      <c r="H120" s="232">
        <f>SUM(H121:H122)</f>
        <v>0</v>
      </c>
      <c r="I120" s="233">
        <f>SUM(I121:I122)</f>
        <v>0</v>
      </c>
    </row>
    <row r="121" spans="1:9">
      <c r="A121" s="242"/>
      <c r="B121" s="7" t="s">
        <v>382</v>
      </c>
      <c r="C121" s="235">
        <f>C55+C61+C68+C77+C87+C94+C101+C109+C116</f>
        <v>0</v>
      </c>
      <c r="D121" s="236">
        <f>D55+D61+D68+D77+D87+D94+D101+D109+D116</f>
        <v>0</v>
      </c>
      <c r="E121" s="229"/>
      <c r="F121" s="5" t="s">
        <v>383</v>
      </c>
      <c r="G121" s="6" t="s">
        <v>384</v>
      </c>
      <c r="H121" s="230">
        <v>0</v>
      </c>
      <c r="I121" s="231">
        <v>0</v>
      </c>
    </row>
    <row r="122" spans="1:9">
      <c r="A122" s="242"/>
      <c r="B122" s="243"/>
      <c r="C122" s="235"/>
      <c r="D122" s="236"/>
      <c r="E122" s="229"/>
      <c r="F122" s="5" t="s">
        <v>385</v>
      </c>
      <c r="G122" s="6" t="s">
        <v>386</v>
      </c>
      <c r="H122" s="230">
        <v>0</v>
      </c>
      <c r="I122" s="231">
        <v>0</v>
      </c>
    </row>
    <row r="123" spans="1:9" ht="13.5" thickBot="1">
      <c r="A123" s="242"/>
      <c r="B123" s="244" t="s">
        <v>387</v>
      </c>
      <c r="C123" s="278">
        <f>C52+C121</f>
        <v>0</v>
      </c>
      <c r="D123" s="279">
        <f>D52+D121</f>
        <v>0</v>
      </c>
      <c r="E123" s="305"/>
      <c r="F123" s="242"/>
      <c r="G123" s="243"/>
      <c r="H123" s="230"/>
      <c r="I123" s="231"/>
    </row>
    <row r="124" spans="1:9" ht="13.5" thickTop="1">
      <c r="A124" s="242"/>
      <c r="B124" s="244"/>
      <c r="C124" s="238"/>
      <c r="D124" s="239"/>
      <c r="E124" s="229"/>
      <c r="F124" s="242"/>
      <c r="G124" s="7" t="s">
        <v>388</v>
      </c>
      <c r="H124" s="235">
        <f>H99+H104+H120</f>
        <v>0</v>
      </c>
      <c r="I124" s="236">
        <f>I99+I104+I120</f>
        <v>0</v>
      </c>
    </row>
    <row r="125" spans="1:9">
      <c r="A125" s="242"/>
      <c r="B125" s="243"/>
      <c r="C125" s="230"/>
      <c r="D125" s="231"/>
      <c r="E125" s="229"/>
      <c r="F125" s="242"/>
      <c r="G125" s="243"/>
      <c r="H125" s="230"/>
      <c r="I125" s="231"/>
    </row>
    <row r="126" spans="1:9" ht="13.5" thickBot="1">
      <c r="A126" s="247"/>
      <c r="B126" s="248"/>
      <c r="C126" s="249"/>
      <c r="D126" s="250"/>
      <c r="E126" s="251"/>
      <c r="F126" s="247"/>
      <c r="G126" s="252" t="s">
        <v>389</v>
      </c>
      <c r="H126" s="278">
        <f>H96+H124</f>
        <v>0</v>
      </c>
      <c r="I126" s="279">
        <f>I96+I124</f>
        <v>0</v>
      </c>
    </row>
    <row r="127" spans="1:9" ht="12" thickTop="1"/>
    <row r="128" spans="1:9">
      <c r="B128" s="248"/>
    </row>
    <row r="129" spans="2:8">
      <c r="B129" s="254" t="s">
        <v>390</v>
      </c>
    </row>
    <row r="130" spans="2:8" ht="15">
      <c r="B130" s="9" t="s">
        <v>391</v>
      </c>
      <c r="F130" s="255"/>
      <c r="H130" s="256"/>
    </row>
    <row r="131" spans="2:8" ht="15">
      <c r="B131" s="257"/>
      <c r="F131" s="257"/>
      <c r="H131" s="258"/>
    </row>
    <row r="132" spans="2:8" ht="15">
      <c r="B132" s="259" t="s">
        <v>392</v>
      </c>
      <c r="F132" s="257"/>
      <c r="H132" s="258"/>
    </row>
    <row r="137" spans="2:8" ht="15" customHeight="1">
      <c r="C137" s="1037" t="s">
        <v>1367</v>
      </c>
      <c r="D137" s="1037"/>
      <c r="E137" s="1037"/>
      <c r="F137" s="1037"/>
      <c r="G137" s="1037"/>
    </row>
    <row r="138" spans="2:8" ht="15" customHeight="1">
      <c r="C138" s="1037"/>
      <c r="D138" s="1037"/>
      <c r="E138" s="1037"/>
      <c r="F138" s="1037"/>
      <c r="G138" s="1037"/>
    </row>
    <row r="139" spans="2:8" ht="11.25" customHeight="1">
      <c r="C139" s="1037"/>
      <c r="D139" s="1037"/>
      <c r="E139" s="1037"/>
      <c r="F139" s="1037"/>
      <c r="G139" s="1037"/>
    </row>
    <row r="140" spans="2:8" ht="11.25" customHeight="1">
      <c r="C140" s="1037"/>
      <c r="D140" s="1037"/>
      <c r="E140" s="1037"/>
      <c r="F140" s="1037"/>
      <c r="G140" s="1037"/>
    </row>
    <row r="141" spans="2:8" ht="17.25" customHeight="1"/>
  </sheetData>
  <sheetProtection algorithmName="SHA-512" hashValue="ybJUn6NDewhZCfwNub6jKi/FwOG0i9ux0Hya4z63LP9SgnA9OFW/S2wo7R1IQPcPFpfrdHuLCBrh79rh6/buOA==" saltValue="RAs6IbqQL/+JcP4CU3Q+sw==" spinCount="100000" sheet="1" objects="1" scenarios="1"/>
  <mergeCells count="259">
    <mergeCell ref="N50:AC50"/>
    <mergeCell ref="N51:AC51"/>
    <mergeCell ref="AM51:BC52"/>
    <mergeCell ref="N52:AC52"/>
    <mergeCell ref="L54:BS55"/>
    <mergeCell ref="L48:W48"/>
    <mergeCell ref="X48:AG48"/>
    <mergeCell ref="AH48:AQ48"/>
    <mergeCell ref="AR48:BA48"/>
    <mergeCell ref="BB48:BK48"/>
    <mergeCell ref="BL48:BT48"/>
    <mergeCell ref="L47:W47"/>
    <mergeCell ref="X47:AG47"/>
    <mergeCell ref="AH47:AQ47"/>
    <mergeCell ref="AR47:BA47"/>
    <mergeCell ref="BB47:BK47"/>
    <mergeCell ref="BL47:BT47"/>
    <mergeCell ref="L46:W46"/>
    <mergeCell ref="X46:AG46"/>
    <mergeCell ref="AH46:AQ46"/>
    <mergeCell ref="AR46:BA46"/>
    <mergeCell ref="BB46:BK46"/>
    <mergeCell ref="BL46:BT46"/>
    <mergeCell ref="L45:W45"/>
    <mergeCell ref="X45:AG45"/>
    <mergeCell ref="AH45:AQ45"/>
    <mergeCell ref="AR45:BA45"/>
    <mergeCell ref="BB45:BK45"/>
    <mergeCell ref="BL45:BT45"/>
    <mergeCell ref="BL43:BT43"/>
    <mergeCell ref="L44:W44"/>
    <mergeCell ref="X44:AG44"/>
    <mergeCell ref="AH44:AQ44"/>
    <mergeCell ref="AR44:BA44"/>
    <mergeCell ref="BB44:BK44"/>
    <mergeCell ref="BL44:BT44"/>
    <mergeCell ref="X42:AG42"/>
    <mergeCell ref="AH42:AQ42"/>
    <mergeCell ref="AR42:BA42"/>
    <mergeCell ref="BB42:BK42"/>
    <mergeCell ref="BL42:BT42"/>
    <mergeCell ref="L43:W43"/>
    <mergeCell ref="X43:AG43"/>
    <mergeCell ref="AH43:AQ43"/>
    <mergeCell ref="AR43:BA43"/>
    <mergeCell ref="BB43:BK43"/>
    <mergeCell ref="K40:W41"/>
    <mergeCell ref="X40:AG41"/>
    <mergeCell ref="AH40:AQ41"/>
    <mergeCell ref="AR40:BA41"/>
    <mergeCell ref="BB40:BK41"/>
    <mergeCell ref="BL40:BT41"/>
    <mergeCell ref="BG37:BM37"/>
    <mergeCell ref="BN37:BT37"/>
    <mergeCell ref="K38:W38"/>
    <mergeCell ref="X38:AD38"/>
    <mergeCell ref="AE38:AK38"/>
    <mergeCell ref="AL38:AR38"/>
    <mergeCell ref="AS38:AY38"/>
    <mergeCell ref="AZ38:BF38"/>
    <mergeCell ref="BG38:BM38"/>
    <mergeCell ref="BN38:BT38"/>
    <mergeCell ref="L37:W37"/>
    <mergeCell ref="X37:AD37"/>
    <mergeCell ref="AE37:AK37"/>
    <mergeCell ref="AL37:AR37"/>
    <mergeCell ref="AS37:AY37"/>
    <mergeCell ref="AZ37:BF37"/>
    <mergeCell ref="BG35:BM35"/>
    <mergeCell ref="BN35:BT35"/>
    <mergeCell ref="L36:W36"/>
    <mergeCell ref="X36:AD36"/>
    <mergeCell ref="AE36:AK36"/>
    <mergeCell ref="AL36:AR36"/>
    <mergeCell ref="AS36:AY36"/>
    <mergeCell ref="AZ36:BF36"/>
    <mergeCell ref="BG36:BM36"/>
    <mergeCell ref="BN36:BT36"/>
    <mergeCell ref="L35:W35"/>
    <mergeCell ref="X35:AD35"/>
    <mergeCell ref="AE35:AK35"/>
    <mergeCell ref="AL35:AR35"/>
    <mergeCell ref="AS35:AY35"/>
    <mergeCell ref="AZ35:BF35"/>
    <mergeCell ref="BG33:BM33"/>
    <mergeCell ref="BN33:BT33"/>
    <mergeCell ref="L34:W34"/>
    <mergeCell ref="X34:AD34"/>
    <mergeCell ref="AE34:AK34"/>
    <mergeCell ref="AL34:AR34"/>
    <mergeCell ref="AS34:AY34"/>
    <mergeCell ref="AZ34:BF34"/>
    <mergeCell ref="BG34:BM34"/>
    <mergeCell ref="BN34:BT34"/>
    <mergeCell ref="L33:W33"/>
    <mergeCell ref="X33:AD33"/>
    <mergeCell ref="AE33:AK33"/>
    <mergeCell ref="AL33:AR33"/>
    <mergeCell ref="AS33:AY33"/>
    <mergeCell ref="AZ33:BF33"/>
    <mergeCell ref="BG30:BM30"/>
    <mergeCell ref="BN30:BT30"/>
    <mergeCell ref="L31:W31"/>
    <mergeCell ref="X31:AD31"/>
    <mergeCell ref="AE31:AK31"/>
    <mergeCell ref="AL31:AR31"/>
    <mergeCell ref="AS31:AY31"/>
    <mergeCell ref="AZ31:BF31"/>
    <mergeCell ref="BG31:BM31"/>
    <mergeCell ref="BN31:BT31"/>
    <mergeCell ref="L30:W30"/>
    <mergeCell ref="X30:AD30"/>
    <mergeCell ref="AE30:AK30"/>
    <mergeCell ref="AL30:AR30"/>
    <mergeCell ref="AS30:AY30"/>
    <mergeCell ref="AZ30:BF30"/>
    <mergeCell ref="BG28:BM28"/>
    <mergeCell ref="BN28:BT28"/>
    <mergeCell ref="L29:W29"/>
    <mergeCell ref="X29:AD29"/>
    <mergeCell ref="AE29:AK29"/>
    <mergeCell ref="AL29:AR29"/>
    <mergeCell ref="AS29:AY29"/>
    <mergeCell ref="AZ29:BF29"/>
    <mergeCell ref="BG29:BM29"/>
    <mergeCell ref="BN29:BT29"/>
    <mergeCell ref="L28:W28"/>
    <mergeCell ref="X28:AD28"/>
    <mergeCell ref="AE28:AK28"/>
    <mergeCell ref="AL28:AR28"/>
    <mergeCell ref="AS28:AY28"/>
    <mergeCell ref="AZ28:BF28"/>
    <mergeCell ref="BG26:BM26"/>
    <mergeCell ref="BN26:BT26"/>
    <mergeCell ref="L27:W27"/>
    <mergeCell ref="X27:AD27"/>
    <mergeCell ref="AE27:AK27"/>
    <mergeCell ref="AL27:AR27"/>
    <mergeCell ref="AS27:AY27"/>
    <mergeCell ref="AZ27:BF27"/>
    <mergeCell ref="BG27:BM27"/>
    <mergeCell ref="BN27:BT27"/>
    <mergeCell ref="L26:W26"/>
    <mergeCell ref="X26:AD26"/>
    <mergeCell ref="AE26:AK26"/>
    <mergeCell ref="AL26:AR26"/>
    <mergeCell ref="AS26:AY26"/>
    <mergeCell ref="AZ26:BF26"/>
    <mergeCell ref="BG19:BM19"/>
    <mergeCell ref="BN19:BT19"/>
    <mergeCell ref="K21:W24"/>
    <mergeCell ref="X21:AD24"/>
    <mergeCell ref="AE21:AK24"/>
    <mergeCell ref="AL21:AR24"/>
    <mergeCell ref="AS21:AY24"/>
    <mergeCell ref="AZ21:BF24"/>
    <mergeCell ref="BG21:BM24"/>
    <mergeCell ref="BN21:BT24"/>
    <mergeCell ref="K19:W19"/>
    <mergeCell ref="X19:AD19"/>
    <mergeCell ref="AE19:AK19"/>
    <mergeCell ref="AL19:AR19"/>
    <mergeCell ref="AS19:AY19"/>
    <mergeCell ref="AZ19:BF19"/>
    <mergeCell ref="BG17:BM17"/>
    <mergeCell ref="BN17:BT17"/>
    <mergeCell ref="K18:W18"/>
    <mergeCell ref="X18:AD18"/>
    <mergeCell ref="AE18:AK18"/>
    <mergeCell ref="AL18:AR18"/>
    <mergeCell ref="AS18:AY18"/>
    <mergeCell ref="AZ18:BF18"/>
    <mergeCell ref="BG18:BM18"/>
    <mergeCell ref="BN18:BT18"/>
    <mergeCell ref="M17:W17"/>
    <mergeCell ref="X17:AD17"/>
    <mergeCell ref="AE17:AK17"/>
    <mergeCell ref="AL17:AR17"/>
    <mergeCell ref="AS17:AY17"/>
    <mergeCell ref="AZ17:BF17"/>
    <mergeCell ref="BG15:BM15"/>
    <mergeCell ref="BN15:BT15"/>
    <mergeCell ref="M16:W16"/>
    <mergeCell ref="X16:AD16"/>
    <mergeCell ref="AE16:AK16"/>
    <mergeCell ref="AL16:AR16"/>
    <mergeCell ref="AS16:AY16"/>
    <mergeCell ref="AZ16:BF16"/>
    <mergeCell ref="BG16:BM16"/>
    <mergeCell ref="BN16:BT16"/>
    <mergeCell ref="M15:W15"/>
    <mergeCell ref="X15:AD15"/>
    <mergeCell ref="AE15:AK15"/>
    <mergeCell ref="AL15:AR15"/>
    <mergeCell ref="AS15:AY15"/>
    <mergeCell ref="AZ15:BF15"/>
    <mergeCell ref="BG13:BM13"/>
    <mergeCell ref="BN13:BT13"/>
    <mergeCell ref="L14:W14"/>
    <mergeCell ref="X14:AD14"/>
    <mergeCell ref="AE14:AK14"/>
    <mergeCell ref="AL14:AR14"/>
    <mergeCell ref="AS14:AY14"/>
    <mergeCell ref="AZ14:BF14"/>
    <mergeCell ref="BG14:BM14"/>
    <mergeCell ref="BN14:BT14"/>
    <mergeCell ref="M13:W13"/>
    <mergeCell ref="X13:AD13"/>
    <mergeCell ref="AE13:AK13"/>
    <mergeCell ref="AL13:AR13"/>
    <mergeCell ref="AS13:AY13"/>
    <mergeCell ref="AZ13:BF13"/>
    <mergeCell ref="M12:W12"/>
    <mergeCell ref="X12:AD12"/>
    <mergeCell ref="AE12:AK12"/>
    <mergeCell ref="AL12:AR12"/>
    <mergeCell ref="AS12:AY12"/>
    <mergeCell ref="AZ12:BF12"/>
    <mergeCell ref="BG12:BM12"/>
    <mergeCell ref="BN12:BT12"/>
    <mergeCell ref="M11:W11"/>
    <mergeCell ref="X11:AD11"/>
    <mergeCell ref="AE11:AK11"/>
    <mergeCell ref="AL11:AR11"/>
    <mergeCell ref="AS11:AY11"/>
    <mergeCell ref="AZ11:BF11"/>
    <mergeCell ref="X10:AD10"/>
    <mergeCell ref="AE10:AK10"/>
    <mergeCell ref="AL10:AR10"/>
    <mergeCell ref="AS10:AY10"/>
    <mergeCell ref="AZ10:BF10"/>
    <mergeCell ref="BG10:BM10"/>
    <mergeCell ref="BN10:BT10"/>
    <mergeCell ref="BG11:BM11"/>
    <mergeCell ref="BN11:BT11"/>
    <mergeCell ref="C137:G140"/>
    <mergeCell ref="K1:BT1"/>
    <mergeCell ref="K2:BT2"/>
    <mergeCell ref="K3:BT3"/>
    <mergeCell ref="K5:W8"/>
    <mergeCell ref="X5:AD8"/>
    <mergeCell ref="AE5:AK8"/>
    <mergeCell ref="AL5:AR8"/>
    <mergeCell ref="AS5:AY8"/>
    <mergeCell ref="A2:I2"/>
    <mergeCell ref="A3:I3"/>
    <mergeCell ref="A4:I4"/>
    <mergeCell ref="AZ5:BF8"/>
    <mergeCell ref="BG5:BM8"/>
    <mergeCell ref="BN5:BT8"/>
    <mergeCell ref="K9:W9"/>
    <mergeCell ref="X9:AD9"/>
    <mergeCell ref="AE9:AK9"/>
    <mergeCell ref="AL9:AR9"/>
    <mergeCell ref="AS9:AY9"/>
    <mergeCell ref="AZ9:BF9"/>
    <mergeCell ref="BG9:BM9"/>
    <mergeCell ref="BN9:BT9"/>
    <mergeCell ref="L10:W10"/>
  </mergeCells>
  <conditionalFormatting sqref="X18">
    <cfRule type="containsBlanks" dxfId="41" priority="41">
      <formula>LEN(TRIM(X18))=0</formula>
    </cfRule>
  </conditionalFormatting>
  <conditionalFormatting sqref="AZ18">
    <cfRule type="containsBlanks" dxfId="40" priority="40">
      <formula>LEN(TRIM(AZ18))=0</formula>
    </cfRule>
  </conditionalFormatting>
  <conditionalFormatting sqref="X26:X30 AE26:AE30 AL26:AL30 AS26:AS30">
    <cfRule type="containsBlanks" dxfId="39" priority="42">
      <formula>LEN(TRIM(X26))=0</formula>
    </cfRule>
  </conditionalFormatting>
  <conditionalFormatting sqref="BG26:BG30 BN26:BN30">
    <cfRule type="containsBlanks" dxfId="38" priority="39">
      <formula>LEN(TRIM(BG26))=0</formula>
    </cfRule>
  </conditionalFormatting>
  <conditionalFormatting sqref="X33:X37 AE33:AE37 AL33:AL37 AS33:AS37">
    <cfRule type="containsBlanks" dxfId="37" priority="38">
      <formula>LEN(TRIM(X33))=0</formula>
    </cfRule>
  </conditionalFormatting>
  <conditionalFormatting sqref="BG33:BG37 BN33:BN37">
    <cfRule type="containsBlanks" dxfId="36" priority="37">
      <formula>LEN(TRIM(BG33))=0</formula>
    </cfRule>
  </conditionalFormatting>
  <conditionalFormatting sqref="X43">
    <cfRule type="containsBlanks" dxfId="35" priority="36">
      <formula>LEN(TRIM(X43))=0</formula>
    </cfRule>
  </conditionalFormatting>
  <conditionalFormatting sqref="L26">
    <cfRule type="containsBlanks" dxfId="34" priority="35">
      <formula>LEN(TRIM(L26))=0</formula>
    </cfRule>
  </conditionalFormatting>
  <conditionalFormatting sqref="L27">
    <cfRule type="containsBlanks" dxfId="33" priority="34">
      <formula>LEN(TRIM(L27))=0</formula>
    </cfRule>
  </conditionalFormatting>
  <conditionalFormatting sqref="L28:L30">
    <cfRule type="containsBlanks" dxfId="32" priority="33">
      <formula>LEN(TRIM(L28))=0</formula>
    </cfRule>
  </conditionalFormatting>
  <conditionalFormatting sqref="L33">
    <cfRule type="containsBlanks" dxfId="31" priority="32">
      <formula>LEN(TRIM(L33))=0</formula>
    </cfRule>
  </conditionalFormatting>
  <conditionalFormatting sqref="L34">
    <cfRule type="containsBlanks" dxfId="30" priority="31">
      <formula>LEN(TRIM(L34))=0</formula>
    </cfRule>
  </conditionalFormatting>
  <conditionalFormatting sqref="L35:L37">
    <cfRule type="containsBlanks" dxfId="29" priority="30">
      <formula>LEN(TRIM(L35))=0</formula>
    </cfRule>
  </conditionalFormatting>
  <conditionalFormatting sqref="L43">
    <cfRule type="containsBlanks" dxfId="28" priority="29">
      <formula>LEN(TRIM(L43))=0</formula>
    </cfRule>
  </conditionalFormatting>
  <conditionalFormatting sqref="AH43">
    <cfRule type="containsBlanks" dxfId="27" priority="28">
      <formula>LEN(TRIM(AH43))=0</formula>
    </cfRule>
  </conditionalFormatting>
  <conditionalFormatting sqref="AR43">
    <cfRule type="containsBlanks" dxfId="26" priority="27">
      <formula>LEN(TRIM(AR43))=0</formula>
    </cfRule>
  </conditionalFormatting>
  <conditionalFormatting sqref="BB43">
    <cfRule type="containsBlanks" dxfId="25" priority="26">
      <formula>LEN(TRIM(BB43))=0</formula>
    </cfRule>
  </conditionalFormatting>
  <conditionalFormatting sqref="BL43:BT43">
    <cfRule type="containsBlanks" dxfId="24" priority="25">
      <formula>LEN(TRIM(BL43))=0</formula>
    </cfRule>
  </conditionalFormatting>
  <conditionalFormatting sqref="X44">
    <cfRule type="containsBlanks" dxfId="23" priority="24">
      <formula>LEN(TRIM(X44))=0</formula>
    </cfRule>
  </conditionalFormatting>
  <conditionalFormatting sqref="L44">
    <cfRule type="containsBlanks" dxfId="22" priority="23">
      <formula>LEN(TRIM(L44))=0</formula>
    </cfRule>
  </conditionalFormatting>
  <conditionalFormatting sqref="AH44">
    <cfRule type="containsBlanks" dxfId="21" priority="22">
      <formula>LEN(TRIM(AH44))=0</formula>
    </cfRule>
  </conditionalFormatting>
  <conditionalFormatting sqref="AR44">
    <cfRule type="containsBlanks" dxfId="20" priority="21">
      <formula>LEN(TRIM(AR44))=0</formula>
    </cfRule>
  </conditionalFormatting>
  <conditionalFormatting sqref="BB44">
    <cfRule type="containsBlanks" dxfId="19" priority="20">
      <formula>LEN(TRIM(BB44))=0</formula>
    </cfRule>
  </conditionalFormatting>
  <conditionalFormatting sqref="BL44:BT44">
    <cfRule type="containsBlanks" dxfId="18" priority="19">
      <formula>LEN(TRIM(BL44))=0</formula>
    </cfRule>
  </conditionalFormatting>
  <conditionalFormatting sqref="X45">
    <cfRule type="containsBlanks" dxfId="17" priority="18">
      <formula>LEN(TRIM(X45))=0</formula>
    </cfRule>
  </conditionalFormatting>
  <conditionalFormatting sqref="L45">
    <cfRule type="containsBlanks" dxfId="16" priority="17">
      <formula>LEN(TRIM(L45))=0</formula>
    </cfRule>
  </conditionalFormatting>
  <conditionalFormatting sqref="AH45">
    <cfRule type="containsBlanks" dxfId="15" priority="16">
      <formula>LEN(TRIM(AH45))=0</formula>
    </cfRule>
  </conditionalFormatting>
  <conditionalFormatting sqref="AR45">
    <cfRule type="containsBlanks" dxfId="14" priority="15">
      <formula>LEN(TRIM(AR45))=0</formula>
    </cfRule>
  </conditionalFormatting>
  <conditionalFormatting sqref="BB45">
    <cfRule type="containsBlanks" dxfId="13" priority="14">
      <formula>LEN(TRIM(BB45))=0</formula>
    </cfRule>
  </conditionalFormatting>
  <conditionalFormatting sqref="BL45:BT45">
    <cfRule type="containsBlanks" dxfId="12" priority="13">
      <formula>LEN(TRIM(BL45))=0</formula>
    </cfRule>
  </conditionalFormatting>
  <conditionalFormatting sqref="X46">
    <cfRule type="containsBlanks" dxfId="11" priority="12">
      <formula>LEN(TRIM(X46))=0</formula>
    </cfRule>
  </conditionalFormatting>
  <conditionalFormatting sqref="L46">
    <cfRule type="containsBlanks" dxfId="10" priority="11">
      <formula>LEN(TRIM(L46))=0</formula>
    </cfRule>
  </conditionalFormatting>
  <conditionalFormatting sqref="AH46">
    <cfRule type="containsBlanks" dxfId="9" priority="10">
      <formula>LEN(TRIM(AH46))=0</formula>
    </cfRule>
  </conditionalFormatting>
  <conditionalFormatting sqref="AR46">
    <cfRule type="containsBlanks" dxfId="8" priority="9">
      <formula>LEN(TRIM(AR46))=0</formula>
    </cfRule>
  </conditionalFormatting>
  <conditionalFormatting sqref="BB46">
    <cfRule type="containsBlanks" dxfId="7" priority="8">
      <formula>LEN(TRIM(BB46))=0</formula>
    </cfRule>
  </conditionalFormatting>
  <conditionalFormatting sqref="BL46:BT46">
    <cfRule type="containsBlanks" dxfId="6" priority="7">
      <formula>LEN(TRIM(BL46))=0</formula>
    </cfRule>
  </conditionalFormatting>
  <conditionalFormatting sqref="X47">
    <cfRule type="containsBlanks" dxfId="5" priority="6">
      <formula>LEN(TRIM(X47))=0</formula>
    </cfRule>
  </conditionalFormatting>
  <conditionalFormatting sqref="L47">
    <cfRule type="containsBlanks" dxfId="4" priority="5">
      <formula>LEN(TRIM(L47))=0</formula>
    </cfRule>
  </conditionalFormatting>
  <conditionalFormatting sqref="AH47">
    <cfRule type="containsBlanks" dxfId="3" priority="4">
      <formula>LEN(TRIM(AH47))=0</formula>
    </cfRule>
  </conditionalFormatting>
  <conditionalFormatting sqref="AR47">
    <cfRule type="containsBlanks" dxfId="2" priority="3">
      <formula>LEN(TRIM(AR47))=0</formula>
    </cfRule>
  </conditionalFormatting>
  <conditionalFormatting sqref="BB47">
    <cfRule type="containsBlanks" dxfId="1" priority="2">
      <formula>LEN(TRIM(BB47))=0</formula>
    </cfRule>
  </conditionalFormatting>
  <conditionalFormatting sqref="BL47:BT47">
    <cfRule type="containsBlanks" dxfId="0" priority="1">
      <formula>LEN(TRIM(BL47))=0</formula>
    </cfRule>
  </conditionalFormatting>
  <dataValidations count="1">
    <dataValidation type="decimal" operator="greaterThanOrEqual" allowBlank="1" showInputMessage="1" showErrorMessage="1" sqref="X18 AZ18 X26:X30 AE26:AE30 AL26:AL30 AS26:AS30 BG26:BG30 BN26:BN30 X33:X37 AE33:AE37 AL33:AL37 AS33:AS37 BG33:BG37 BN33:BN37 L33:L37 L26:L30 X43:X47 BB43:BK47">
      <formula1>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zoomScaleNormal="100" workbookViewId="0">
      <selection sqref="A1:H1"/>
    </sheetView>
  </sheetViews>
  <sheetFormatPr baseColWidth="10" defaultRowHeight="15"/>
  <cols>
    <col min="1" max="1" width="5.7109375" customWidth="1"/>
    <col min="2" max="2" width="61.42578125" customWidth="1"/>
    <col min="3" max="8" width="15.7109375" customWidth="1"/>
    <col min="10" max="10" width="6.85546875" customWidth="1"/>
    <col min="13" max="18" width="21.42578125" customWidth="1"/>
  </cols>
  <sheetData>
    <row r="1" spans="1:18" ht="15.75">
      <c r="A1" s="1187" t="s">
        <v>413</v>
      </c>
      <c r="B1" s="1188"/>
      <c r="C1" s="1188"/>
      <c r="D1" s="1188"/>
      <c r="E1" s="1188"/>
      <c r="F1" s="1188"/>
      <c r="G1" s="1188"/>
      <c r="H1" s="1189"/>
    </row>
    <row r="2" spans="1:18" ht="15.75">
      <c r="A2" s="1190" t="s">
        <v>904</v>
      </c>
      <c r="B2" s="1191"/>
      <c r="C2" s="1191"/>
      <c r="D2" s="1191"/>
      <c r="E2" s="1191"/>
      <c r="F2" s="1191"/>
      <c r="G2" s="1191"/>
      <c r="H2" s="1192"/>
      <c r="J2" s="1207" t="s">
        <v>987</v>
      </c>
      <c r="K2" s="1207"/>
      <c r="L2" s="1207"/>
      <c r="M2" s="1207"/>
      <c r="N2" s="1207"/>
      <c r="O2" s="1207"/>
      <c r="P2" s="1207"/>
      <c r="Q2" s="1207"/>
      <c r="R2" s="1207"/>
    </row>
    <row r="3" spans="1:18" ht="15.75">
      <c r="A3" s="1190" t="s">
        <v>1402</v>
      </c>
      <c r="B3" s="1191"/>
      <c r="C3" s="1191"/>
      <c r="D3" s="1191"/>
      <c r="E3" s="1191"/>
      <c r="F3" s="1191"/>
      <c r="G3" s="1191"/>
      <c r="H3" s="1192"/>
      <c r="J3" s="1208" t="s">
        <v>988</v>
      </c>
      <c r="K3" s="1209"/>
      <c r="L3" s="1209"/>
      <c r="M3" s="1209"/>
      <c r="N3" s="1209"/>
      <c r="O3" s="1209"/>
      <c r="P3" s="1209"/>
      <c r="Q3" s="1209"/>
      <c r="R3" s="1209"/>
    </row>
    <row r="4" spans="1:18" ht="15.75">
      <c r="A4" s="1193"/>
      <c r="B4" s="1194"/>
      <c r="C4" s="1194"/>
      <c r="D4" s="1194"/>
      <c r="E4" s="1194"/>
      <c r="F4" s="1194"/>
      <c r="G4" s="1194"/>
      <c r="H4" s="1195"/>
      <c r="J4" s="1418" t="s">
        <v>1401</v>
      </c>
      <c r="K4" s="1418"/>
      <c r="L4" s="1418"/>
      <c r="M4" s="1418"/>
      <c r="N4" s="1418"/>
      <c r="O4" s="1418"/>
      <c r="P4" s="1418"/>
      <c r="Q4" s="1418"/>
      <c r="R4" s="1418"/>
    </row>
    <row r="5" spans="1:18" ht="15.75">
      <c r="A5" s="427"/>
      <c r="B5" s="428"/>
      <c r="C5" s="429"/>
      <c r="D5" s="429"/>
      <c r="E5" s="429"/>
      <c r="F5" s="429"/>
      <c r="G5" s="429"/>
      <c r="H5" s="430"/>
      <c r="J5" s="431"/>
      <c r="K5" s="431"/>
      <c r="L5" s="431"/>
      <c r="M5" s="432"/>
      <c r="N5" s="433"/>
      <c r="O5" s="433"/>
      <c r="P5" s="433"/>
      <c r="Q5" s="433"/>
      <c r="R5" s="433"/>
    </row>
    <row r="6" spans="1:18" ht="15.75">
      <c r="A6" s="1196" t="s">
        <v>905</v>
      </c>
      <c r="B6" s="1197"/>
      <c r="C6" s="1202" t="s">
        <v>906</v>
      </c>
      <c r="D6" s="1203"/>
      <c r="E6" s="1203"/>
      <c r="F6" s="1203"/>
      <c r="G6" s="1204"/>
      <c r="H6" s="1205" t="s">
        <v>907</v>
      </c>
    </row>
    <row r="7" spans="1:18" ht="45">
      <c r="A7" s="1198"/>
      <c r="B7" s="1199"/>
      <c r="C7" s="333" t="s">
        <v>908</v>
      </c>
      <c r="D7" s="333" t="s">
        <v>909</v>
      </c>
      <c r="E7" s="333" t="s">
        <v>910</v>
      </c>
      <c r="F7" s="333" t="s">
        <v>911</v>
      </c>
      <c r="G7" s="333" t="s">
        <v>912</v>
      </c>
      <c r="H7" s="1206"/>
      <c r="J7" s="1210" t="s">
        <v>989</v>
      </c>
      <c r="K7" s="1211"/>
      <c r="L7" s="1212"/>
      <c r="M7" s="1219" t="s">
        <v>990</v>
      </c>
      <c r="N7" s="1220"/>
      <c r="O7" s="1220"/>
      <c r="P7" s="1220"/>
      <c r="Q7" s="1221"/>
      <c r="R7" s="1236" t="s">
        <v>907</v>
      </c>
    </row>
    <row r="8" spans="1:18" ht="26.25">
      <c r="A8" s="1200"/>
      <c r="B8" s="1201"/>
      <c r="C8" s="334">
        <v>1</v>
      </c>
      <c r="D8" s="334">
        <v>2</v>
      </c>
      <c r="E8" s="334" t="s">
        <v>913</v>
      </c>
      <c r="F8" s="334">
        <v>4</v>
      </c>
      <c r="G8" s="334">
        <v>5</v>
      </c>
      <c r="H8" s="335" t="s">
        <v>914</v>
      </c>
      <c r="J8" s="1213"/>
      <c r="K8" s="1214"/>
      <c r="L8" s="1215"/>
      <c r="M8" s="434" t="s">
        <v>908</v>
      </c>
      <c r="N8" s="435" t="s">
        <v>991</v>
      </c>
      <c r="O8" s="434" t="s">
        <v>910</v>
      </c>
      <c r="P8" s="434" t="s">
        <v>911</v>
      </c>
      <c r="Q8" s="434" t="s">
        <v>912</v>
      </c>
      <c r="R8" s="1237"/>
    </row>
    <row r="9" spans="1:18" ht="15.75">
      <c r="A9" s="336"/>
      <c r="B9" s="337"/>
      <c r="C9" s="338"/>
      <c r="D9" s="338"/>
      <c r="E9" s="338"/>
      <c r="F9" s="338"/>
      <c r="G9" s="338"/>
      <c r="H9" s="338"/>
      <c r="J9" s="1216"/>
      <c r="K9" s="1217"/>
      <c r="L9" s="1218"/>
      <c r="M9" s="436">
        <v>1</v>
      </c>
      <c r="N9" s="436">
        <v>2</v>
      </c>
      <c r="O9" s="436" t="s">
        <v>992</v>
      </c>
      <c r="P9" s="436">
        <v>4</v>
      </c>
      <c r="Q9" s="436">
        <v>5</v>
      </c>
      <c r="R9" s="436" t="s">
        <v>993</v>
      </c>
    </row>
    <row r="10" spans="1:18">
      <c r="A10" s="339" t="s">
        <v>915</v>
      </c>
      <c r="B10" s="340" t="s">
        <v>420</v>
      </c>
      <c r="C10" s="364">
        <f>SUM(C11:C19)</f>
        <v>0</v>
      </c>
      <c r="D10" s="364">
        <f>SUM(D11:D19)</f>
        <v>0</v>
      </c>
      <c r="E10" s="364">
        <f>C10+D10</f>
        <v>0</v>
      </c>
      <c r="F10" s="364">
        <f>SUM(F11:F19)</f>
        <v>0</v>
      </c>
      <c r="G10" s="364">
        <f>SUM(G11:G19)</f>
        <v>0</v>
      </c>
      <c r="H10" s="364">
        <f>G10-C10</f>
        <v>0</v>
      </c>
      <c r="J10" s="437"/>
      <c r="K10" s="438"/>
      <c r="L10" s="439"/>
      <c r="M10" s="440"/>
      <c r="N10" s="440"/>
      <c r="O10" s="440"/>
      <c r="P10" s="440"/>
      <c r="Q10" s="440"/>
      <c r="R10" s="440"/>
    </row>
    <row r="11" spans="1:18">
      <c r="A11" s="341"/>
      <c r="B11" s="342" t="s">
        <v>916</v>
      </c>
      <c r="C11" s="343">
        <v>0</v>
      </c>
      <c r="D11" s="343">
        <v>0</v>
      </c>
      <c r="E11" s="344">
        <f>C11+D11</f>
        <v>0</v>
      </c>
      <c r="F11" s="344">
        <v>0</v>
      </c>
      <c r="G11" s="344">
        <v>0</v>
      </c>
      <c r="H11" s="344">
        <f>G11-C11</f>
        <v>0</v>
      </c>
      <c r="J11" s="1426" t="s">
        <v>994</v>
      </c>
      <c r="K11" s="1419"/>
      <c r="L11" s="441"/>
      <c r="M11" s="442">
        <f>M12+M14+M15+M16+M19+M22+M23</f>
        <v>0</v>
      </c>
      <c r="N11" s="442">
        <f>N12+N14+N15+N16+N19+N22+N23</f>
        <v>0</v>
      </c>
      <c r="O11" s="442">
        <f t="shared" ref="O11:O23" si="0">M11+N11</f>
        <v>0</v>
      </c>
      <c r="P11" s="442">
        <f>P12+P14+P15+P16+P19+P22+P23</f>
        <v>0</v>
      </c>
      <c r="Q11" s="442">
        <f>Q12+Q14+Q15+Q16+Q19+Q22+Q23</f>
        <v>0</v>
      </c>
      <c r="R11" s="442">
        <f t="shared" ref="R11:R23" si="1">Q11-M11</f>
        <v>0</v>
      </c>
    </row>
    <row r="12" spans="1:18">
      <c r="A12" s="341"/>
      <c r="B12" s="342" t="s">
        <v>917</v>
      </c>
      <c r="C12" s="343">
        <v>0</v>
      </c>
      <c r="D12" s="343">
        <v>0</v>
      </c>
      <c r="E12" s="344">
        <f t="shared" ref="E12:E75" si="2">C12+D12</f>
        <v>0</v>
      </c>
      <c r="F12" s="344">
        <v>0</v>
      </c>
      <c r="G12" s="344">
        <v>0</v>
      </c>
      <c r="H12" s="344">
        <f t="shared" ref="H12:H70" si="3">G12-C12</f>
        <v>0</v>
      </c>
      <c r="J12" s="443"/>
      <c r="K12" s="1238" t="s">
        <v>815</v>
      </c>
      <c r="L12" s="1238"/>
      <c r="M12" s="444">
        <v>0</v>
      </c>
      <c r="N12" s="444">
        <v>0</v>
      </c>
      <c r="O12" s="445">
        <f t="shared" si="0"/>
        <v>0</v>
      </c>
      <c r="P12" s="444">
        <v>0</v>
      </c>
      <c r="Q12" s="444">
        <v>0</v>
      </c>
      <c r="R12" s="445">
        <f t="shared" si="1"/>
        <v>0</v>
      </c>
    </row>
    <row r="13" spans="1:18" ht="23.25" customHeight="1">
      <c r="A13" s="341"/>
      <c r="B13" s="342" t="s">
        <v>918</v>
      </c>
      <c r="C13" s="343">
        <v>0</v>
      </c>
      <c r="D13" s="343">
        <v>0</v>
      </c>
      <c r="E13" s="344">
        <f t="shared" si="2"/>
        <v>0</v>
      </c>
      <c r="F13" s="344">
        <v>0</v>
      </c>
      <c r="G13" s="344">
        <v>0</v>
      </c>
      <c r="H13" s="344">
        <f t="shared" si="3"/>
        <v>0</v>
      </c>
      <c r="J13" s="443"/>
      <c r="K13" s="1239" t="s">
        <v>817</v>
      </c>
      <c r="L13" s="1240"/>
      <c r="M13" s="446">
        <v>0</v>
      </c>
      <c r="N13" s="446">
        <v>0</v>
      </c>
      <c r="O13" s="447">
        <f t="shared" si="0"/>
        <v>0</v>
      </c>
      <c r="P13" s="446">
        <v>0</v>
      </c>
      <c r="Q13" s="446">
        <v>0</v>
      </c>
      <c r="R13" s="447">
        <f t="shared" si="1"/>
        <v>0</v>
      </c>
    </row>
    <row r="14" spans="1:18">
      <c r="A14" s="341"/>
      <c r="B14" s="342" t="s">
        <v>919</v>
      </c>
      <c r="C14" s="343">
        <v>0</v>
      </c>
      <c r="D14" s="343">
        <v>0</v>
      </c>
      <c r="E14" s="344">
        <f t="shared" si="2"/>
        <v>0</v>
      </c>
      <c r="F14" s="344">
        <v>0</v>
      </c>
      <c r="G14" s="344">
        <v>0</v>
      </c>
      <c r="H14" s="344">
        <f t="shared" si="3"/>
        <v>0</v>
      </c>
      <c r="J14" s="443"/>
      <c r="K14" s="1223" t="s">
        <v>995</v>
      </c>
      <c r="L14" s="1223"/>
      <c r="M14" s="444">
        <v>0</v>
      </c>
      <c r="N14" s="444">
        <v>0</v>
      </c>
      <c r="O14" s="445">
        <f t="shared" si="0"/>
        <v>0</v>
      </c>
      <c r="P14" s="444">
        <v>0</v>
      </c>
      <c r="Q14" s="444">
        <v>0</v>
      </c>
      <c r="R14" s="445">
        <f t="shared" si="1"/>
        <v>0</v>
      </c>
    </row>
    <row r="15" spans="1:18">
      <c r="A15" s="341"/>
      <c r="B15" s="342" t="s">
        <v>920</v>
      </c>
      <c r="C15" s="343">
        <v>0</v>
      </c>
      <c r="D15" s="343">
        <v>0</v>
      </c>
      <c r="E15" s="344">
        <f t="shared" si="2"/>
        <v>0</v>
      </c>
      <c r="F15" s="344">
        <v>0</v>
      </c>
      <c r="G15" s="344">
        <v>0</v>
      </c>
      <c r="H15" s="344">
        <f t="shared" si="3"/>
        <v>0</v>
      </c>
      <c r="J15" s="443"/>
      <c r="K15" s="1223" t="s">
        <v>821</v>
      </c>
      <c r="L15" s="1223"/>
      <c r="M15" s="444">
        <v>0</v>
      </c>
      <c r="N15" s="444">
        <v>0</v>
      </c>
      <c r="O15" s="445">
        <f t="shared" si="0"/>
        <v>0</v>
      </c>
      <c r="P15" s="444">
        <v>0</v>
      </c>
      <c r="Q15" s="444">
        <v>0</v>
      </c>
      <c r="R15" s="445">
        <f t="shared" si="1"/>
        <v>0</v>
      </c>
    </row>
    <row r="16" spans="1:18">
      <c r="A16" s="341"/>
      <c r="B16" s="342" t="s">
        <v>921</v>
      </c>
      <c r="C16" s="343">
        <v>0</v>
      </c>
      <c r="D16" s="343">
        <v>0</v>
      </c>
      <c r="E16" s="344">
        <f t="shared" si="2"/>
        <v>0</v>
      </c>
      <c r="F16" s="344">
        <v>0</v>
      </c>
      <c r="G16" s="344">
        <v>0</v>
      </c>
      <c r="H16" s="344">
        <f t="shared" si="3"/>
        <v>0</v>
      </c>
      <c r="J16" s="443"/>
      <c r="K16" s="1222" t="s">
        <v>822</v>
      </c>
      <c r="L16" s="1222"/>
      <c r="M16" s="444">
        <v>0</v>
      </c>
      <c r="N16" s="444">
        <v>0</v>
      </c>
      <c r="O16" s="445">
        <f t="shared" si="0"/>
        <v>0</v>
      </c>
      <c r="P16" s="444">
        <v>0</v>
      </c>
      <c r="Q16" s="444">
        <v>0</v>
      </c>
      <c r="R16" s="445">
        <f t="shared" si="1"/>
        <v>0</v>
      </c>
    </row>
    <row r="17" spans="1:18">
      <c r="A17" s="341"/>
      <c r="B17" s="342" t="s">
        <v>922</v>
      </c>
      <c r="C17" s="343">
        <v>0</v>
      </c>
      <c r="D17" s="343">
        <v>0</v>
      </c>
      <c r="E17" s="344">
        <f t="shared" si="2"/>
        <v>0</v>
      </c>
      <c r="F17" s="344">
        <v>0</v>
      </c>
      <c r="G17" s="344">
        <v>0</v>
      </c>
      <c r="H17" s="344">
        <f t="shared" si="3"/>
        <v>0</v>
      </c>
      <c r="J17" s="443"/>
      <c r="K17" s="448"/>
      <c r="L17" s="449" t="s">
        <v>996</v>
      </c>
      <c r="M17" s="450">
        <v>0</v>
      </c>
      <c r="N17" s="451">
        <v>0</v>
      </c>
      <c r="O17" s="452">
        <f t="shared" si="0"/>
        <v>0</v>
      </c>
      <c r="P17" s="451">
        <v>0</v>
      </c>
      <c r="Q17" s="451">
        <v>0</v>
      </c>
      <c r="R17" s="452">
        <f t="shared" si="1"/>
        <v>0</v>
      </c>
    </row>
    <row r="18" spans="1:18">
      <c r="A18" s="341"/>
      <c r="B18" s="342" t="s">
        <v>923</v>
      </c>
      <c r="C18" s="343">
        <v>0</v>
      </c>
      <c r="D18" s="343">
        <v>0</v>
      </c>
      <c r="E18" s="344">
        <f t="shared" si="2"/>
        <v>0</v>
      </c>
      <c r="F18" s="344">
        <v>0</v>
      </c>
      <c r="G18" s="344">
        <v>0</v>
      </c>
      <c r="H18" s="344">
        <f t="shared" si="3"/>
        <v>0</v>
      </c>
      <c r="J18" s="443"/>
      <c r="K18" s="453"/>
      <c r="L18" s="454" t="s">
        <v>997</v>
      </c>
      <c r="M18" s="450">
        <v>0</v>
      </c>
      <c r="N18" s="451">
        <v>0</v>
      </c>
      <c r="O18" s="452">
        <f t="shared" si="0"/>
        <v>0</v>
      </c>
      <c r="P18" s="451">
        <v>0</v>
      </c>
      <c r="Q18" s="451">
        <v>0</v>
      </c>
      <c r="R18" s="452">
        <f t="shared" si="1"/>
        <v>0</v>
      </c>
    </row>
    <row r="19" spans="1:18">
      <c r="A19" s="345"/>
      <c r="B19" s="346" t="s">
        <v>924</v>
      </c>
      <c r="C19" s="347">
        <v>0</v>
      </c>
      <c r="D19" s="347">
        <v>0</v>
      </c>
      <c r="E19" s="348">
        <f t="shared" si="2"/>
        <v>0</v>
      </c>
      <c r="F19" s="348">
        <v>0</v>
      </c>
      <c r="G19" s="348">
        <v>0</v>
      </c>
      <c r="H19" s="348">
        <f t="shared" si="3"/>
        <v>0</v>
      </c>
      <c r="J19" s="443"/>
      <c r="K19" s="1241" t="s">
        <v>824</v>
      </c>
      <c r="L19" s="1241"/>
      <c r="M19" s="444">
        <v>0</v>
      </c>
      <c r="N19" s="444">
        <v>0</v>
      </c>
      <c r="O19" s="445">
        <f t="shared" si="0"/>
        <v>0</v>
      </c>
      <c r="P19" s="444">
        <v>0</v>
      </c>
      <c r="Q19" s="444">
        <v>0</v>
      </c>
      <c r="R19" s="445">
        <f t="shared" si="1"/>
        <v>0</v>
      </c>
    </row>
    <row r="20" spans="1:18">
      <c r="A20" s="349" t="s">
        <v>925</v>
      </c>
      <c r="B20" s="350" t="s">
        <v>439</v>
      </c>
      <c r="C20" s="364">
        <f>SUM(C21:C25)</f>
        <v>0</v>
      </c>
      <c r="D20" s="364">
        <f>SUM(D21:D25)</f>
        <v>0</v>
      </c>
      <c r="E20" s="364">
        <f t="shared" si="2"/>
        <v>0</v>
      </c>
      <c r="F20" s="364">
        <f>SUM(F21:F25)</f>
        <v>0</v>
      </c>
      <c r="G20" s="364">
        <f>SUM(G21:G25)</f>
        <v>0</v>
      </c>
      <c r="H20" s="364">
        <f t="shared" si="3"/>
        <v>0</v>
      </c>
      <c r="J20" s="443"/>
      <c r="K20" s="448"/>
      <c r="L20" s="449" t="s">
        <v>996</v>
      </c>
      <c r="M20" s="450">
        <v>0</v>
      </c>
      <c r="N20" s="451">
        <v>0</v>
      </c>
      <c r="O20" s="452">
        <f t="shared" si="0"/>
        <v>0</v>
      </c>
      <c r="P20" s="451">
        <v>0</v>
      </c>
      <c r="Q20" s="451">
        <v>0</v>
      </c>
      <c r="R20" s="452">
        <f t="shared" si="1"/>
        <v>0</v>
      </c>
    </row>
    <row r="21" spans="1:18">
      <c r="A21" s="351"/>
      <c r="B21" s="355" t="s">
        <v>926</v>
      </c>
      <c r="C21" s="352">
        <v>0</v>
      </c>
      <c r="D21" s="352">
        <v>0</v>
      </c>
      <c r="E21" s="352">
        <f>C21+D21</f>
        <v>0</v>
      </c>
      <c r="F21" s="352">
        <v>0</v>
      </c>
      <c r="G21" s="343">
        <v>0</v>
      </c>
      <c r="H21" s="344">
        <f>G21-C21</f>
        <v>0</v>
      </c>
      <c r="J21" s="443"/>
      <c r="K21" s="453"/>
      <c r="L21" s="454" t="s">
        <v>997</v>
      </c>
      <c r="M21" s="450">
        <v>0</v>
      </c>
      <c r="N21" s="451">
        <v>0</v>
      </c>
      <c r="O21" s="452">
        <f t="shared" si="0"/>
        <v>0</v>
      </c>
      <c r="P21" s="451">
        <v>0</v>
      </c>
      <c r="Q21" s="451">
        <v>0</v>
      </c>
      <c r="R21" s="452">
        <f t="shared" si="1"/>
        <v>0</v>
      </c>
    </row>
    <row r="22" spans="1:18" ht="79.5" customHeight="1">
      <c r="A22" s="353"/>
      <c r="B22" s="346" t="s">
        <v>927</v>
      </c>
      <c r="C22" s="347">
        <v>0</v>
      </c>
      <c r="D22" s="347">
        <v>0</v>
      </c>
      <c r="E22" s="347">
        <f>C22+D22</f>
        <v>0</v>
      </c>
      <c r="F22" s="347">
        <v>0</v>
      </c>
      <c r="G22" s="347">
        <v>0</v>
      </c>
      <c r="H22" s="348">
        <f>G22-C22</f>
        <v>0</v>
      </c>
      <c r="J22" s="443"/>
      <c r="K22" s="1420" t="s">
        <v>998</v>
      </c>
      <c r="L22" s="1420"/>
      <c r="M22" s="444">
        <v>0</v>
      </c>
      <c r="N22" s="444">
        <v>0</v>
      </c>
      <c r="O22" s="445">
        <f t="shared" si="0"/>
        <v>0</v>
      </c>
      <c r="P22" s="444">
        <v>0</v>
      </c>
      <c r="Q22" s="444">
        <v>0</v>
      </c>
      <c r="R22" s="445">
        <f t="shared" si="1"/>
        <v>0</v>
      </c>
    </row>
    <row r="23" spans="1:18" ht="49.5" customHeight="1">
      <c r="A23" s="353"/>
      <c r="B23" s="346" t="s">
        <v>928</v>
      </c>
      <c r="C23" s="347">
        <v>0</v>
      </c>
      <c r="D23" s="347">
        <v>0</v>
      </c>
      <c r="E23" s="347">
        <f>C23+D23</f>
        <v>0</v>
      </c>
      <c r="F23" s="347">
        <v>0</v>
      </c>
      <c r="G23" s="347">
        <v>0</v>
      </c>
      <c r="H23" s="348">
        <f>G23-C23</f>
        <v>0</v>
      </c>
      <c r="J23" s="443"/>
      <c r="K23" s="1421" t="s">
        <v>828</v>
      </c>
      <c r="L23" s="1421"/>
      <c r="M23" s="444">
        <v>0</v>
      </c>
      <c r="N23" s="444">
        <v>0</v>
      </c>
      <c r="O23" s="445">
        <f t="shared" si="0"/>
        <v>0</v>
      </c>
      <c r="P23" s="444">
        <v>0</v>
      </c>
      <c r="Q23" s="444">
        <v>0</v>
      </c>
      <c r="R23" s="445">
        <f t="shared" si="1"/>
        <v>0</v>
      </c>
    </row>
    <row r="24" spans="1:18">
      <c r="A24" s="353"/>
      <c r="B24" s="346" t="s">
        <v>929</v>
      </c>
      <c r="C24" s="347">
        <v>0</v>
      </c>
      <c r="D24" s="347">
        <v>0</v>
      </c>
      <c r="E24" s="347">
        <f>C24+D24</f>
        <v>0</v>
      </c>
      <c r="F24" s="347">
        <v>0</v>
      </c>
      <c r="G24" s="347">
        <v>0</v>
      </c>
      <c r="H24" s="348">
        <f>G24-C24</f>
        <v>0</v>
      </c>
      <c r="J24" s="455"/>
      <c r="K24" s="456"/>
      <c r="L24" s="457"/>
      <c r="M24" s="458"/>
      <c r="N24" s="458"/>
      <c r="O24" s="458"/>
      <c r="P24" s="458"/>
      <c r="Q24" s="458"/>
      <c r="R24" s="458"/>
    </row>
    <row r="25" spans="1:18" ht="39.75" customHeight="1">
      <c r="A25" s="354"/>
      <c r="B25" s="346" t="s">
        <v>930</v>
      </c>
      <c r="C25" s="347">
        <v>0</v>
      </c>
      <c r="D25" s="347">
        <v>0</v>
      </c>
      <c r="E25" s="347">
        <f>C25+D25</f>
        <v>0</v>
      </c>
      <c r="F25" s="347">
        <v>0</v>
      </c>
      <c r="G25" s="347">
        <v>0</v>
      </c>
      <c r="H25" s="348">
        <f>G25-C25</f>
        <v>0</v>
      </c>
      <c r="J25" s="1422" t="s">
        <v>999</v>
      </c>
      <c r="K25" s="1423"/>
      <c r="L25" s="1424"/>
      <c r="M25" s="1425">
        <f>SUM(M26:M29)</f>
        <v>0</v>
      </c>
      <c r="N25" s="1425">
        <f>SUM(N26:N29)</f>
        <v>0</v>
      </c>
      <c r="O25" s="459">
        <f>M25+N25</f>
        <v>0</v>
      </c>
      <c r="P25" s="1425">
        <f>SUM(P26:P29)</f>
        <v>0</v>
      </c>
      <c r="Q25" s="1425">
        <f>SUM(Q26:Q29)</f>
        <v>0</v>
      </c>
      <c r="R25" s="459">
        <f>Q25-M25</f>
        <v>0</v>
      </c>
    </row>
    <row r="26" spans="1:18" ht="28.5" customHeight="1">
      <c r="A26" s="349" t="s">
        <v>931</v>
      </c>
      <c r="B26" s="350" t="s">
        <v>932</v>
      </c>
      <c r="C26" s="364">
        <f>SUM(C27:C28)</f>
        <v>0</v>
      </c>
      <c r="D26" s="364">
        <f>SUM(D27:D28)</f>
        <v>0</v>
      </c>
      <c r="E26" s="364">
        <f t="shared" si="2"/>
        <v>0</v>
      </c>
      <c r="F26" s="364">
        <f>SUM(F27:F28)</f>
        <v>0</v>
      </c>
      <c r="G26" s="364">
        <f>SUM(G27:G28)</f>
        <v>0</v>
      </c>
      <c r="H26" s="364">
        <f t="shared" si="3"/>
        <v>0</v>
      </c>
      <c r="J26" s="460"/>
      <c r="K26" s="1223" t="s">
        <v>817</v>
      </c>
      <c r="L26" s="1223"/>
      <c r="M26" s="444">
        <v>0</v>
      </c>
      <c r="N26" s="444">
        <v>0</v>
      </c>
      <c r="O26" s="445">
        <f>M26+N26</f>
        <v>0</v>
      </c>
      <c r="P26" s="444">
        <v>0</v>
      </c>
      <c r="Q26" s="444">
        <v>0</v>
      </c>
      <c r="R26" s="445">
        <f>Q26-M26</f>
        <v>0</v>
      </c>
    </row>
    <row r="27" spans="1:18">
      <c r="A27" s="351"/>
      <c r="B27" s="355" t="s">
        <v>933</v>
      </c>
      <c r="C27" s="352">
        <v>0</v>
      </c>
      <c r="D27" s="352">
        <v>0</v>
      </c>
      <c r="E27" s="352">
        <f t="shared" si="2"/>
        <v>0</v>
      </c>
      <c r="F27" s="352">
        <v>0</v>
      </c>
      <c r="G27" s="343">
        <v>0</v>
      </c>
      <c r="H27" s="344">
        <f t="shared" si="3"/>
        <v>0</v>
      </c>
      <c r="J27" s="460"/>
      <c r="K27" s="1239" t="s">
        <v>822</v>
      </c>
      <c r="L27" s="1240"/>
      <c r="M27" s="446">
        <v>0</v>
      </c>
      <c r="N27" s="446">
        <v>0</v>
      </c>
      <c r="O27" s="447">
        <f>M27+N27</f>
        <v>0</v>
      </c>
      <c r="P27" s="446">
        <v>0</v>
      </c>
      <c r="Q27" s="446">
        <v>0</v>
      </c>
      <c r="R27" s="447">
        <f>Q27-M27</f>
        <v>0</v>
      </c>
    </row>
    <row r="28" spans="1:18" ht="39" customHeight="1">
      <c r="A28" s="354"/>
      <c r="B28" s="346" t="s">
        <v>934</v>
      </c>
      <c r="C28" s="347">
        <v>0</v>
      </c>
      <c r="D28" s="347">
        <v>0</v>
      </c>
      <c r="E28" s="347">
        <f t="shared" si="2"/>
        <v>0</v>
      </c>
      <c r="F28" s="347">
        <v>0</v>
      </c>
      <c r="G28" s="347">
        <v>0</v>
      </c>
      <c r="H28" s="348">
        <f t="shared" si="3"/>
        <v>0</v>
      </c>
      <c r="J28" s="461"/>
      <c r="K28" s="1427" t="s">
        <v>1000</v>
      </c>
      <c r="L28" s="1427"/>
      <c r="M28" s="444">
        <v>0</v>
      </c>
      <c r="N28" s="444">
        <v>0</v>
      </c>
      <c r="O28" s="445">
        <f>M28+N28</f>
        <v>0</v>
      </c>
      <c r="P28" s="444">
        <v>0</v>
      </c>
      <c r="Q28" s="444">
        <v>0</v>
      </c>
      <c r="R28" s="445">
        <f>Q28-M28</f>
        <v>0</v>
      </c>
    </row>
    <row r="29" spans="1:18" ht="48.75" customHeight="1">
      <c r="A29" s="356" t="s">
        <v>935</v>
      </c>
      <c r="B29" s="350" t="s">
        <v>455</v>
      </c>
      <c r="C29" s="364">
        <f>SUM(C30:C35)</f>
        <v>0</v>
      </c>
      <c r="D29" s="364">
        <f>SUM(D30:D35)</f>
        <v>0</v>
      </c>
      <c r="E29" s="364">
        <f t="shared" si="2"/>
        <v>0</v>
      </c>
      <c r="F29" s="364">
        <f>SUM(F30:F35)</f>
        <v>0</v>
      </c>
      <c r="G29" s="364">
        <f>SUM(G30:G35)</f>
        <v>0</v>
      </c>
      <c r="H29" s="364">
        <f t="shared" si="3"/>
        <v>0</v>
      </c>
      <c r="J29" s="461"/>
      <c r="K29" s="1427" t="s">
        <v>828</v>
      </c>
      <c r="L29" s="1427"/>
      <c r="M29" s="444">
        <v>0</v>
      </c>
      <c r="N29" s="444">
        <v>0</v>
      </c>
      <c r="O29" s="445">
        <f>M29+N29</f>
        <v>0</v>
      </c>
      <c r="P29" s="444">
        <v>0</v>
      </c>
      <c r="Q29" s="444">
        <v>0</v>
      </c>
      <c r="R29" s="445">
        <f>Q29-M29</f>
        <v>0</v>
      </c>
    </row>
    <row r="30" spans="1:18">
      <c r="A30" s="351"/>
      <c r="B30" s="357" t="s">
        <v>936</v>
      </c>
      <c r="C30" s="352">
        <v>0</v>
      </c>
      <c r="D30" s="352">
        <v>0</v>
      </c>
      <c r="E30" s="358">
        <f t="shared" si="2"/>
        <v>0</v>
      </c>
      <c r="F30" s="352">
        <v>0</v>
      </c>
      <c r="G30" s="352">
        <v>0</v>
      </c>
      <c r="H30" s="344">
        <f t="shared" si="3"/>
        <v>0</v>
      </c>
      <c r="J30" s="462"/>
      <c r="K30" s="463"/>
      <c r="L30" s="464"/>
      <c r="M30" s="465"/>
      <c r="N30" s="465"/>
      <c r="O30" s="465"/>
      <c r="P30" s="465"/>
      <c r="Q30" s="465"/>
      <c r="R30" s="465"/>
    </row>
    <row r="31" spans="1:18" ht="24.75" customHeight="1">
      <c r="A31" s="353"/>
      <c r="B31" s="359" t="s">
        <v>1403</v>
      </c>
      <c r="C31" s="352">
        <v>0</v>
      </c>
      <c r="D31" s="352">
        <v>0</v>
      </c>
      <c r="E31" s="358">
        <f t="shared" si="2"/>
        <v>0</v>
      </c>
      <c r="F31" s="352">
        <v>0</v>
      </c>
      <c r="G31" s="352">
        <v>0</v>
      </c>
      <c r="H31" s="344">
        <f t="shared" si="3"/>
        <v>0</v>
      </c>
      <c r="J31" s="1454" t="s">
        <v>1001</v>
      </c>
      <c r="K31" s="1455"/>
      <c r="L31" s="1456"/>
      <c r="M31" s="466">
        <f>M32</f>
        <v>0</v>
      </c>
      <c r="N31" s="466">
        <f>N32</f>
        <v>0</v>
      </c>
      <c r="O31" s="466">
        <f>M31+N31</f>
        <v>0</v>
      </c>
      <c r="P31" s="466">
        <f>P32</f>
        <v>0</v>
      </c>
      <c r="Q31" s="466">
        <f>Q32</f>
        <v>0</v>
      </c>
      <c r="R31" s="466">
        <f>Q31-M31</f>
        <v>0</v>
      </c>
    </row>
    <row r="32" spans="1:18" ht="28.5" customHeight="1">
      <c r="A32" s="353"/>
      <c r="B32" s="359" t="s">
        <v>937</v>
      </c>
      <c r="C32" s="352">
        <v>0</v>
      </c>
      <c r="D32" s="352">
        <v>0</v>
      </c>
      <c r="E32" s="358">
        <f t="shared" si="2"/>
        <v>0</v>
      </c>
      <c r="F32" s="352">
        <v>0</v>
      </c>
      <c r="G32" s="352">
        <v>0</v>
      </c>
      <c r="H32" s="344">
        <f t="shared" si="3"/>
        <v>0</v>
      </c>
      <c r="J32" s="461"/>
      <c r="K32" s="1223" t="s">
        <v>1002</v>
      </c>
      <c r="L32" s="1223"/>
      <c r="M32" s="444">
        <v>0</v>
      </c>
      <c r="N32" s="444">
        <v>0</v>
      </c>
      <c r="O32" s="445">
        <f>M32+N32</f>
        <v>0</v>
      </c>
      <c r="P32" s="444">
        <v>0</v>
      </c>
      <c r="Q32" s="444">
        <v>0</v>
      </c>
      <c r="R32" s="445">
        <f>Q32-M32</f>
        <v>0</v>
      </c>
    </row>
    <row r="33" spans="1:18" ht="15" customHeight="1">
      <c r="A33" s="353"/>
      <c r="B33" s="359" t="s">
        <v>938</v>
      </c>
      <c r="C33" s="352">
        <v>0</v>
      </c>
      <c r="D33" s="352">
        <v>0</v>
      </c>
      <c r="E33" s="358">
        <f t="shared" si="2"/>
        <v>0</v>
      </c>
      <c r="F33" s="352">
        <v>0</v>
      </c>
      <c r="G33" s="352">
        <v>0</v>
      </c>
      <c r="H33" s="344">
        <v>0</v>
      </c>
      <c r="J33" s="467"/>
      <c r="K33" s="468"/>
      <c r="L33" s="469"/>
      <c r="M33" s="470"/>
      <c r="N33" s="470"/>
      <c r="O33" s="470"/>
      <c r="P33" s="470"/>
      <c r="Q33" s="470"/>
      <c r="R33" s="470"/>
    </row>
    <row r="34" spans="1:18">
      <c r="A34" s="353"/>
      <c r="B34" s="359" t="s">
        <v>922</v>
      </c>
      <c r="C34" s="352">
        <v>0</v>
      </c>
      <c r="D34" s="352">
        <v>0</v>
      </c>
      <c r="E34" s="358">
        <f t="shared" si="2"/>
        <v>0</v>
      </c>
      <c r="F34" s="352">
        <v>0</v>
      </c>
      <c r="G34" s="352">
        <v>0</v>
      </c>
      <c r="H34" s="344">
        <f t="shared" si="3"/>
        <v>0</v>
      </c>
      <c r="J34" s="471"/>
      <c r="K34" s="472"/>
      <c r="L34" s="473" t="s">
        <v>400</v>
      </c>
      <c r="M34" s="480">
        <f>M11+M25+M31</f>
        <v>0</v>
      </c>
      <c r="N34" s="479">
        <f>N11+N25+N31</f>
        <v>0</v>
      </c>
      <c r="O34" s="466">
        <f>M34+N34</f>
        <v>0</v>
      </c>
      <c r="P34" s="478">
        <f>P11+P25+P31</f>
        <v>0</v>
      </c>
      <c r="Q34" s="477">
        <f>Q11+Q25+Q31</f>
        <v>0</v>
      </c>
      <c r="R34" s="1224">
        <f>Q34-M34</f>
        <v>0</v>
      </c>
    </row>
    <row r="35" spans="1:18">
      <c r="A35" s="354"/>
      <c r="B35" s="360" t="s">
        <v>939</v>
      </c>
      <c r="C35" s="347">
        <v>0</v>
      </c>
      <c r="D35" s="347">
        <v>0</v>
      </c>
      <c r="E35" s="348">
        <f t="shared" si="2"/>
        <v>0</v>
      </c>
      <c r="F35" s="347">
        <v>0</v>
      </c>
      <c r="G35" s="347">
        <v>0</v>
      </c>
      <c r="H35" s="348">
        <f t="shared" si="3"/>
        <v>0</v>
      </c>
      <c r="J35" s="474"/>
      <c r="K35" s="474"/>
      <c r="L35" s="474"/>
      <c r="M35" s="475"/>
      <c r="N35" s="475"/>
      <c r="O35" s="475"/>
      <c r="P35" s="1226" t="s">
        <v>1003</v>
      </c>
      <c r="Q35" s="1227"/>
      <c r="R35" s="1225">
        <f>Q35-M35</f>
        <v>0</v>
      </c>
    </row>
    <row r="36" spans="1:18" ht="49.5" customHeight="1">
      <c r="A36" s="361" t="s">
        <v>940</v>
      </c>
      <c r="B36" s="362" t="s">
        <v>941</v>
      </c>
      <c r="C36" s="363">
        <v>0</v>
      </c>
      <c r="D36" s="363">
        <v>0</v>
      </c>
      <c r="E36" s="363">
        <f t="shared" si="2"/>
        <v>0</v>
      </c>
      <c r="F36" s="363">
        <v>0</v>
      </c>
      <c r="G36" s="363">
        <v>0</v>
      </c>
      <c r="H36" s="363">
        <f t="shared" si="3"/>
        <v>0</v>
      </c>
      <c r="L36" s="40"/>
    </row>
    <row r="37" spans="1:18">
      <c r="A37" s="1428" t="s">
        <v>940</v>
      </c>
      <c r="B37" s="340" t="s">
        <v>467</v>
      </c>
      <c r="C37" s="364">
        <f>SUM(C38:C40)</f>
        <v>0</v>
      </c>
      <c r="D37" s="364">
        <f>SUM(D38:D40)</f>
        <v>0</v>
      </c>
      <c r="E37" s="364">
        <f>C37+D37</f>
        <v>0</v>
      </c>
      <c r="F37" s="364">
        <f>SUM(F38:F40)</f>
        <v>0</v>
      </c>
      <c r="G37" s="364">
        <f>SUM(G38:G40)</f>
        <v>0</v>
      </c>
      <c r="H37" s="364">
        <f>G37-C37</f>
        <v>0</v>
      </c>
      <c r="L37" s="254" t="s">
        <v>390</v>
      </c>
    </row>
    <row r="38" spans="1:18">
      <c r="A38" s="365"/>
      <c r="B38" s="355" t="s">
        <v>822</v>
      </c>
      <c r="C38" s="352">
        <v>0</v>
      </c>
      <c r="D38" s="352">
        <v>0</v>
      </c>
      <c r="E38" s="358">
        <f t="shared" si="2"/>
        <v>0</v>
      </c>
      <c r="F38" s="352">
        <v>0</v>
      </c>
      <c r="G38" s="352">
        <v>0</v>
      </c>
      <c r="H38" s="344">
        <f t="shared" si="3"/>
        <v>0</v>
      </c>
      <c r="L38" s="9" t="s">
        <v>391</v>
      </c>
    </row>
    <row r="39" spans="1:18">
      <c r="A39" s="366"/>
      <c r="B39" s="355" t="s">
        <v>1404</v>
      </c>
      <c r="C39" s="352">
        <v>0</v>
      </c>
      <c r="D39" s="352">
        <v>0</v>
      </c>
      <c r="E39" s="358">
        <f t="shared" si="2"/>
        <v>0</v>
      </c>
      <c r="F39" s="352">
        <v>0</v>
      </c>
      <c r="G39" s="352">
        <v>0</v>
      </c>
      <c r="H39" s="344">
        <f t="shared" si="3"/>
        <v>0</v>
      </c>
      <c r="Q39" s="1037" t="s">
        <v>1367</v>
      </c>
      <c r="R39" s="1037"/>
    </row>
    <row r="40" spans="1:18">
      <c r="A40" s="367"/>
      <c r="B40" s="355" t="s">
        <v>942</v>
      </c>
      <c r="C40" s="352">
        <v>0</v>
      </c>
      <c r="D40" s="352">
        <v>0</v>
      </c>
      <c r="E40" s="358">
        <f t="shared" si="2"/>
        <v>0</v>
      </c>
      <c r="F40" s="352">
        <v>0</v>
      </c>
      <c r="G40" s="352">
        <v>0</v>
      </c>
      <c r="H40" s="344">
        <f t="shared" si="3"/>
        <v>0</v>
      </c>
      <c r="Q40" s="1037"/>
      <c r="R40" s="1037"/>
    </row>
    <row r="41" spans="1:18" ht="34.5">
      <c r="A41" s="1429" t="s">
        <v>943</v>
      </c>
      <c r="B41" s="350" t="s">
        <v>474</v>
      </c>
      <c r="C41" s="364">
        <f>SUM(C42:C45)</f>
        <v>0</v>
      </c>
      <c r="D41" s="364">
        <f>SUM(D42:D45)</f>
        <v>0</v>
      </c>
      <c r="E41" s="364">
        <f t="shared" si="2"/>
        <v>0</v>
      </c>
      <c r="F41" s="364">
        <f>SUM(F42:F45)</f>
        <v>0</v>
      </c>
      <c r="G41" s="364">
        <f>SUM(G42:G45)</f>
        <v>0</v>
      </c>
      <c r="H41" s="364">
        <f t="shared" si="3"/>
        <v>0</v>
      </c>
      <c r="J41" s="259" t="s">
        <v>392</v>
      </c>
      <c r="P41" s="476"/>
      <c r="Q41" s="1037"/>
      <c r="R41" s="1037"/>
    </row>
    <row r="42" spans="1:18">
      <c r="A42" s="365"/>
      <c r="B42" s="355" t="s">
        <v>944</v>
      </c>
      <c r="C42" s="352">
        <v>0</v>
      </c>
      <c r="D42" s="352">
        <v>0</v>
      </c>
      <c r="E42" s="358">
        <f t="shared" si="2"/>
        <v>0</v>
      </c>
      <c r="F42" s="352">
        <v>0</v>
      </c>
      <c r="G42" s="352">
        <v>0</v>
      </c>
      <c r="H42" s="344">
        <f t="shared" si="3"/>
        <v>0</v>
      </c>
    </row>
    <row r="43" spans="1:18">
      <c r="A43" s="366"/>
      <c r="B43" s="355" t="s">
        <v>945</v>
      </c>
      <c r="C43" s="352">
        <v>0</v>
      </c>
      <c r="D43" s="352">
        <v>0</v>
      </c>
      <c r="E43" s="358">
        <f t="shared" si="2"/>
        <v>0</v>
      </c>
      <c r="F43" s="352">
        <v>0</v>
      </c>
      <c r="G43" s="352">
        <v>0</v>
      </c>
      <c r="H43" s="344">
        <f t="shared" si="3"/>
        <v>0</v>
      </c>
    </row>
    <row r="44" spans="1:18">
      <c r="A44" s="366"/>
      <c r="B44" s="355" t="s">
        <v>946</v>
      </c>
      <c r="C44" s="352">
        <v>0</v>
      </c>
      <c r="D44" s="352">
        <v>0</v>
      </c>
      <c r="E44" s="358">
        <f t="shared" si="2"/>
        <v>0</v>
      </c>
      <c r="F44" s="352">
        <v>0</v>
      </c>
      <c r="G44" s="352">
        <v>0</v>
      </c>
      <c r="H44" s="344">
        <f t="shared" si="3"/>
        <v>0</v>
      </c>
    </row>
    <row r="45" spans="1:18">
      <c r="A45" s="367"/>
      <c r="B45" s="355" t="s">
        <v>947</v>
      </c>
      <c r="C45" s="352">
        <v>0</v>
      </c>
      <c r="D45" s="352">
        <v>0</v>
      </c>
      <c r="E45" s="358">
        <f t="shared" si="2"/>
        <v>0</v>
      </c>
      <c r="F45" s="352">
        <v>0</v>
      </c>
      <c r="G45" s="352">
        <v>0</v>
      </c>
      <c r="H45" s="344">
        <f t="shared" si="3"/>
        <v>0</v>
      </c>
    </row>
    <row r="46" spans="1:18">
      <c r="A46" s="368" t="s">
        <v>948</v>
      </c>
      <c r="B46" s="369" t="s">
        <v>949</v>
      </c>
      <c r="C46" s="370">
        <f>SUM(C47:C55)</f>
        <v>0</v>
      </c>
      <c r="D46" s="370">
        <f>SUM(D47:D55)</f>
        <v>0</v>
      </c>
      <c r="E46" s="370">
        <f>C46+D46</f>
        <v>0</v>
      </c>
      <c r="F46" s="370">
        <f>SUM(F47:F55)</f>
        <v>0</v>
      </c>
      <c r="G46" s="370">
        <f>SUM(G47:G55)</f>
        <v>0</v>
      </c>
      <c r="H46" s="370">
        <f>G46-C46</f>
        <v>0</v>
      </c>
    </row>
    <row r="47" spans="1:18">
      <c r="A47" s="371"/>
      <c r="B47" s="346" t="s">
        <v>950</v>
      </c>
      <c r="C47" s="347">
        <v>0</v>
      </c>
      <c r="D47" s="347">
        <v>0</v>
      </c>
      <c r="E47" s="347">
        <f t="shared" ref="E47:E55" si="4">C47+D47</f>
        <v>0</v>
      </c>
      <c r="F47" s="347">
        <v>0</v>
      </c>
      <c r="G47" s="347">
        <v>0</v>
      </c>
      <c r="H47" s="348">
        <f t="shared" ref="H47:H55" si="5">G47-C47</f>
        <v>0</v>
      </c>
    </row>
    <row r="48" spans="1:18">
      <c r="A48" s="372"/>
      <c r="B48" s="346" t="s">
        <v>951</v>
      </c>
      <c r="C48" s="347">
        <v>0</v>
      </c>
      <c r="D48" s="347">
        <v>0</v>
      </c>
      <c r="E48" s="347">
        <f t="shared" si="4"/>
        <v>0</v>
      </c>
      <c r="F48" s="347">
        <v>0</v>
      </c>
      <c r="G48" s="347">
        <v>0</v>
      </c>
      <c r="H48" s="348">
        <f t="shared" si="5"/>
        <v>0</v>
      </c>
    </row>
    <row r="49" spans="1:8">
      <c r="A49" s="372"/>
      <c r="B49" s="346" t="s">
        <v>952</v>
      </c>
      <c r="C49" s="347">
        <v>0</v>
      </c>
      <c r="D49" s="347">
        <v>0</v>
      </c>
      <c r="E49" s="347">
        <f t="shared" si="4"/>
        <v>0</v>
      </c>
      <c r="F49" s="347">
        <v>0</v>
      </c>
      <c r="G49" s="347">
        <v>0</v>
      </c>
      <c r="H49" s="348">
        <f t="shared" si="5"/>
        <v>0</v>
      </c>
    </row>
    <row r="50" spans="1:8">
      <c r="A50" s="372"/>
      <c r="B50" s="346" t="s">
        <v>953</v>
      </c>
      <c r="C50" s="347">
        <v>0</v>
      </c>
      <c r="D50" s="347">
        <v>0</v>
      </c>
      <c r="E50" s="347">
        <f t="shared" si="4"/>
        <v>0</v>
      </c>
      <c r="F50" s="347">
        <v>0</v>
      </c>
      <c r="G50" s="347">
        <v>0</v>
      </c>
      <c r="H50" s="348">
        <f t="shared" si="5"/>
        <v>0</v>
      </c>
    </row>
    <row r="51" spans="1:8">
      <c r="A51" s="372"/>
      <c r="B51" s="346" t="s">
        <v>954</v>
      </c>
      <c r="C51" s="347">
        <v>0</v>
      </c>
      <c r="D51" s="347">
        <v>0</v>
      </c>
      <c r="E51" s="347">
        <f t="shared" si="4"/>
        <v>0</v>
      </c>
      <c r="F51" s="347">
        <v>0</v>
      </c>
      <c r="G51" s="347">
        <v>0</v>
      </c>
      <c r="H51" s="348">
        <f t="shared" si="5"/>
        <v>0</v>
      </c>
    </row>
    <row r="52" spans="1:8">
      <c r="A52" s="372"/>
      <c r="B52" s="346" t="s">
        <v>955</v>
      </c>
      <c r="C52" s="347">
        <v>0</v>
      </c>
      <c r="D52" s="347">
        <v>0</v>
      </c>
      <c r="E52" s="347">
        <f t="shared" si="4"/>
        <v>0</v>
      </c>
      <c r="F52" s="347">
        <v>0</v>
      </c>
      <c r="G52" s="347">
        <v>0</v>
      </c>
      <c r="H52" s="348">
        <f t="shared" si="5"/>
        <v>0</v>
      </c>
    </row>
    <row r="53" spans="1:8">
      <c r="A53" s="372"/>
      <c r="B53" s="346" t="s">
        <v>956</v>
      </c>
      <c r="C53" s="347">
        <v>0</v>
      </c>
      <c r="D53" s="347">
        <v>0</v>
      </c>
      <c r="E53" s="347">
        <f t="shared" si="4"/>
        <v>0</v>
      </c>
      <c r="F53" s="347">
        <v>0</v>
      </c>
      <c r="G53" s="347">
        <v>0</v>
      </c>
      <c r="H53" s="348">
        <f t="shared" si="5"/>
        <v>0</v>
      </c>
    </row>
    <row r="54" spans="1:8">
      <c r="A54" s="372"/>
      <c r="B54" s="346" t="s">
        <v>957</v>
      </c>
      <c r="C54" s="347">
        <v>0</v>
      </c>
      <c r="D54" s="347">
        <v>0</v>
      </c>
      <c r="E54" s="347">
        <f t="shared" si="4"/>
        <v>0</v>
      </c>
      <c r="F54" s="347">
        <v>0</v>
      </c>
      <c r="G54" s="347">
        <v>0</v>
      </c>
      <c r="H54" s="348">
        <f t="shared" si="5"/>
        <v>0</v>
      </c>
    </row>
    <row r="55" spans="1:8">
      <c r="A55" s="373"/>
      <c r="B55" s="346" t="s">
        <v>958</v>
      </c>
      <c r="C55" s="347">
        <v>0</v>
      </c>
      <c r="D55" s="347">
        <v>0</v>
      </c>
      <c r="E55" s="347">
        <f t="shared" si="4"/>
        <v>0</v>
      </c>
      <c r="F55" s="347">
        <v>0</v>
      </c>
      <c r="G55" s="347">
        <v>0</v>
      </c>
      <c r="H55" s="348">
        <f t="shared" si="5"/>
        <v>0</v>
      </c>
    </row>
    <row r="56" spans="1:8">
      <c r="A56" s="374" t="s">
        <v>959</v>
      </c>
      <c r="B56" s="350" t="s">
        <v>960</v>
      </c>
      <c r="C56" s="364">
        <f>SUM(C57:C61)</f>
        <v>0</v>
      </c>
      <c r="D56" s="364">
        <f>SUM(D57:D61)</f>
        <v>0</v>
      </c>
      <c r="E56" s="364">
        <f t="shared" si="2"/>
        <v>0</v>
      </c>
      <c r="F56" s="364">
        <f>SUM(F57:F61)</f>
        <v>0</v>
      </c>
      <c r="G56" s="364">
        <f>SUM(G57:G61)</f>
        <v>0</v>
      </c>
      <c r="H56" s="364">
        <f t="shared" si="3"/>
        <v>0</v>
      </c>
    </row>
    <row r="57" spans="1:8">
      <c r="A57" s="375"/>
      <c r="B57" s="342" t="s">
        <v>961</v>
      </c>
      <c r="C57" s="343">
        <v>0</v>
      </c>
      <c r="D57" s="352">
        <v>0</v>
      </c>
      <c r="E57" s="343">
        <f t="shared" si="2"/>
        <v>0</v>
      </c>
      <c r="F57" s="343">
        <v>0</v>
      </c>
      <c r="G57" s="343">
        <v>0</v>
      </c>
      <c r="H57" s="344">
        <f t="shared" si="3"/>
        <v>0</v>
      </c>
    </row>
    <row r="58" spans="1:8">
      <c r="A58" s="376"/>
      <c r="B58" s="342" t="s">
        <v>401</v>
      </c>
      <c r="C58" s="343">
        <v>0</v>
      </c>
      <c r="D58" s="352">
        <v>0</v>
      </c>
      <c r="E58" s="343">
        <f t="shared" si="2"/>
        <v>0</v>
      </c>
      <c r="F58" s="343">
        <v>0</v>
      </c>
      <c r="G58" s="343">
        <v>0</v>
      </c>
      <c r="H58" s="344">
        <f t="shared" si="3"/>
        <v>0</v>
      </c>
    </row>
    <row r="59" spans="1:8">
      <c r="A59" s="376"/>
      <c r="B59" s="342" t="s">
        <v>855</v>
      </c>
      <c r="C59" s="343">
        <v>0</v>
      </c>
      <c r="D59" s="352">
        <v>0</v>
      </c>
      <c r="E59" s="343">
        <f t="shared" si="2"/>
        <v>0</v>
      </c>
      <c r="F59" s="343">
        <v>0</v>
      </c>
      <c r="G59" s="343">
        <v>0</v>
      </c>
      <c r="H59" s="344">
        <f t="shared" si="3"/>
        <v>0</v>
      </c>
    </row>
    <row r="60" spans="1:8">
      <c r="A60" s="376"/>
      <c r="B60" s="346" t="s">
        <v>962</v>
      </c>
      <c r="C60" s="347">
        <v>0</v>
      </c>
      <c r="D60" s="347">
        <v>0</v>
      </c>
      <c r="E60" s="347">
        <f t="shared" si="2"/>
        <v>0</v>
      </c>
      <c r="F60" s="347">
        <v>0</v>
      </c>
      <c r="G60" s="347">
        <v>0</v>
      </c>
      <c r="H60" s="348">
        <f t="shared" si="3"/>
        <v>0</v>
      </c>
    </row>
    <row r="61" spans="1:8">
      <c r="A61" s="377"/>
      <c r="B61" s="346" t="s">
        <v>963</v>
      </c>
      <c r="C61" s="347">
        <v>0</v>
      </c>
      <c r="D61" s="347">
        <v>0</v>
      </c>
      <c r="E61" s="347">
        <f t="shared" si="2"/>
        <v>0</v>
      </c>
      <c r="F61" s="347">
        <v>0</v>
      </c>
      <c r="G61" s="347">
        <v>0</v>
      </c>
      <c r="H61" s="348">
        <f t="shared" si="3"/>
        <v>0</v>
      </c>
    </row>
    <row r="62" spans="1:8">
      <c r="A62" s="374" t="s">
        <v>964</v>
      </c>
      <c r="B62" s="350" t="s">
        <v>965</v>
      </c>
      <c r="C62" s="364">
        <f>SUM(C63:C69)</f>
        <v>0</v>
      </c>
      <c r="D62" s="364">
        <f>SUM(D63:D69)</f>
        <v>0</v>
      </c>
      <c r="E62" s="364">
        <f>C62+D62</f>
        <v>0</v>
      </c>
      <c r="F62" s="364">
        <f>SUM(F63:F69)</f>
        <v>0</v>
      </c>
      <c r="G62" s="364">
        <f>SUM(G63:G69)</f>
        <v>0</v>
      </c>
      <c r="H62" s="364">
        <f>G62-C62</f>
        <v>0</v>
      </c>
    </row>
    <row r="63" spans="1:8">
      <c r="A63" s="375"/>
      <c r="B63" s="342" t="s">
        <v>966</v>
      </c>
      <c r="C63" s="343">
        <v>0</v>
      </c>
      <c r="D63" s="352">
        <v>0</v>
      </c>
      <c r="E63" s="344">
        <f t="shared" si="2"/>
        <v>0</v>
      </c>
      <c r="F63" s="343">
        <v>0</v>
      </c>
      <c r="G63" s="343">
        <v>0</v>
      </c>
      <c r="H63" s="344">
        <f t="shared" si="3"/>
        <v>0</v>
      </c>
    </row>
    <row r="64" spans="1:8">
      <c r="A64" s="376"/>
      <c r="B64" s="342" t="s">
        <v>1405</v>
      </c>
      <c r="C64" s="343">
        <v>0</v>
      </c>
      <c r="D64" s="352">
        <v>0</v>
      </c>
      <c r="E64" s="344">
        <f t="shared" si="2"/>
        <v>0</v>
      </c>
      <c r="F64" s="343">
        <v>0</v>
      </c>
      <c r="G64" s="343">
        <v>0</v>
      </c>
      <c r="H64" s="344">
        <f t="shared" si="3"/>
        <v>0</v>
      </c>
    </row>
    <row r="65" spans="1:8">
      <c r="A65" s="376"/>
      <c r="B65" s="342" t="s">
        <v>967</v>
      </c>
      <c r="C65" s="343">
        <v>0</v>
      </c>
      <c r="D65" s="352">
        <v>0</v>
      </c>
      <c r="E65" s="344">
        <f t="shared" si="2"/>
        <v>0</v>
      </c>
      <c r="F65" s="343">
        <v>0</v>
      </c>
      <c r="G65" s="343">
        <v>0</v>
      </c>
      <c r="H65" s="344">
        <f t="shared" si="3"/>
        <v>0</v>
      </c>
    </row>
    <row r="66" spans="1:8">
      <c r="A66" s="376"/>
      <c r="B66" s="342" t="s">
        <v>1406</v>
      </c>
      <c r="C66" s="343">
        <v>0</v>
      </c>
      <c r="D66" s="352">
        <v>0</v>
      </c>
      <c r="E66" s="344">
        <f t="shared" si="2"/>
        <v>0</v>
      </c>
      <c r="F66" s="343">
        <v>0</v>
      </c>
      <c r="G66" s="343">
        <v>0</v>
      </c>
      <c r="H66" s="344">
        <f t="shared" si="3"/>
        <v>0</v>
      </c>
    </row>
    <row r="67" spans="1:8">
      <c r="A67" s="376"/>
      <c r="B67" s="342" t="s">
        <v>845</v>
      </c>
      <c r="C67" s="343">
        <v>0</v>
      </c>
      <c r="D67" s="352">
        <v>0</v>
      </c>
      <c r="E67" s="344">
        <f t="shared" si="2"/>
        <v>0</v>
      </c>
      <c r="F67" s="343">
        <v>0</v>
      </c>
      <c r="G67" s="343">
        <v>0</v>
      </c>
      <c r="H67" s="344">
        <f t="shared" si="3"/>
        <v>0</v>
      </c>
    </row>
    <row r="68" spans="1:8">
      <c r="A68" s="376"/>
      <c r="B68" s="342" t="s">
        <v>1407</v>
      </c>
      <c r="C68" s="343">
        <v>0</v>
      </c>
      <c r="D68" s="352">
        <v>0</v>
      </c>
      <c r="E68" s="344">
        <f t="shared" si="2"/>
        <v>0</v>
      </c>
      <c r="F68" s="343">
        <v>0</v>
      </c>
      <c r="G68" s="343">
        <v>0</v>
      </c>
      <c r="H68" s="344">
        <f t="shared" si="3"/>
        <v>0</v>
      </c>
    </row>
    <row r="69" spans="1:8">
      <c r="A69" s="377"/>
      <c r="B69" s="346" t="s">
        <v>969</v>
      </c>
      <c r="C69" s="378">
        <v>0</v>
      </c>
      <c r="D69" s="378">
        <v>0</v>
      </c>
      <c r="E69" s="379">
        <f t="shared" si="2"/>
        <v>0</v>
      </c>
      <c r="F69" s="378">
        <v>0</v>
      </c>
      <c r="G69" s="378">
        <v>0</v>
      </c>
      <c r="H69" s="379">
        <f t="shared" si="3"/>
        <v>0</v>
      </c>
    </row>
    <row r="70" spans="1:8">
      <c r="A70" s="380" t="s">
        <v>970</v>
      </c>
      <c r="B70" s="350" t="s">
        <v>971</v>
      </c>
      <c r="C70" s="1430">
        <f>SUM(C71:C73)</f>
        <v>0</v>
      </c>
      <c r="D70" s="1430">
        <f>SUM(D71:D73)</f>
        <v>0</v>
      </c>
      <c r="E70" s="1430">
        <f>C70+D70</f>
        <v>0</v>
      </c>
      <c r="F70" s="1430">
        <f>SUM(F71:F73)</f>
        <v>0</v>
      </c>
      <c r="G70" s="1430">
        <f>SUM(G71:G73)</f>
        <v>0</v>
      </c>
      <c r="H70" s="1430">
        <f t="shared" si="3"/>
        <v>0</v>
      </c>
    </row>
    <row r="71" spans="1:8">
      <c r="A71" s="381"/>
      <c r="B71" s="382" t="s">
        <v>972</v>
      </c>
      <c r="C71" s="343">
        <v>0</v>
      </c>
      <c r="D71" s="352">
        <v>0</v>
      </c>
      <c r="E71" s="344">
        <f t="shared" si="2"/>
        <v>0</v>
      </c>
      <c r="F71" s="343">
        <v>0</v>
      </c>
      <c r="G71" s="343">
        <v>0</v>
      </c>
      <c r="H71" s="344">
        <v>0</v>
      </c>
    </row>
    <row r="72" spans="1:8">
      <c r="A72" s="383"/>
      <c r="B72" s="382" t="s">
        <v>973</v>
      </c>
      <c r="C72" s="343">
        <v>0</v>
      </c>
      <c r="D72" s="352">
        <v>0</v>
      </c>
      <c r="E72" s="344">
        <f>C72+D72</f>
        <v>0</v>
      </c>
      <c r="F72" s="343">
        <v>0</v>
      </c>
      <c r="G72" s="343">
        <v>0</v>
      </c>
      <c r="H72" s="344">
        <v>0</v>
      </c>
    </row>
    <row r="73" spans="1:8">
      <c r="A73" s="384"/>
      <c r="B73" s="385" t="s">
        <v>974</v>
      </c>
      <c r="C73" s="347">
        <v>0</v>
      </c>
      <c r="D73" s="347">
        <v>0</v>
      </c>
      <c r="E73" s="348">
        <f>C73+D73</f>
        <v>0</v>
      </c>
      <c r="F73" s="347">
        <v>0</v>
      </c>
      <c r="G73" s="347">
        <v>0</v>
      </c>
      <c r="H73" s="348">
        <v>0</v>
      </c>
    </row>
    <row r="74" spans="1:8">
      <c r="A74" s="386"/>
      <c r="B74" s="387"/>
      <c r="C74" s="388"/>
      <c r="D74" s="388"/>
      <c r="E74" s="388"/>
      <c r="F74" s="388"/>
      <c r="G74" s="388"/>
      <c r="H74" s="389"/>
    </row>
    <row r="75" spans="1:8">
      <c r="A75" s="1228" t="s">
        <v>975</v>
      </c>
      <c r="B75" s="1229"/>
      <c r="C75" s="1431">
        <f>SUM(C10+C20+C26+C29+C37+C41+C56+C62+C70+C46)</f>
        <v>0</v>
      </c>
      <c r="D75" s="1432">
        <f>SUM(D10+D20+D26+D29+D37+D41+D56+D62+D70+D46)</f>
        <v>0</v>
      </c>
      <c r="E75" s="347">
        <f t="shared" si="2"/>
        <v>0</v>
      </c>
      <c r="F75" s="1433">
        <f>SUM(F10+F20+F26+F29+F37+F41+F56+F62+F70+F46)</f>
        <v>0</v>
      </c>
      <c r="G75" s="1434">
        <f>SUM(G10+G20+G26+G29+G37+G41+G56+G62+G70+G46)</f>
        <v>0</v>
      </c>
      <c r="H75" s="1230">
        <f>G75-C75</f>
        <v>0</v>
      </c>
    </row>
    <row r="76" spans="1:8">
      <c r="A76" s="390"/>
      <c r="B76" s="390"/>
      <c r="C76" s="391"/>
      <c r="D76" s="391"/>
      <c r="E76" s="392"/>
      <c r="F76" s="393"/>
      <c r="G76" s="394" t="s">
        <v>976</v>
      </c>
      <c r="H76" s="1231"/>
    </row>
    <row r="77" spans="1:8">
      <c r="A77" s="395"/>
      <c r="B77" s="396"/>
      <c r="C77" s="397"/>
      <c r="D77" s="397"/>
      <c r="E77" s="397"/>
      <c r="F77" s="398"/>
      <c r="G77" s="398"/>
      <c r="H77" s="399"/>
    </row>
    <row r="78" spans="1:8" ht="45">
      <c r="A78" s="400"/>
      <c r="B78" s="401" t="s">
        <v>977</v>
      </c>
      <c r="C78" s="402" t="s">
        <v>908</v>
      </c>
      <c r="D78" s="403" t="s">
        <v>909</v>
      </c>
      <c r="E78" s="403" t="s">
        <v>910</v>
      </c>
      <c r="F78" s="403" t="s">
        <v>911</v>
      </c>
      <c r="G78" s="403" t="s">
        <v>912</v>
      </c>
      <c r="H78" s="403" t="s">
        <v>907</v>
      </c>
    </row>
    <row r="79" spans="1:8">
      <c r="A79" s="404" t="s">
        <v>978</v>
      </c>
      <c r="B79" s="405"/>
      <c r="C79" s="406">
        <f t="shared" ref="C79:D87" si="6">C11</f>
        <v>0</v>
      </c>
      <c r="D79" s="406">
        <f t="shared" si="6"/>
        <v>0</v>
      </c>
      <c r="E79" s="407">
        <f>C79+D79</f>
        <v>0</v>
      </c>
      <c r="F79" s="407">
        <f t="shared" ref="F79:G87" si="7">F11</f>
        <v>0</v>
      </c>
      <c r="G79" s="408">
        <f t="shared" si="7"/>
        <v>0</v>
      </c>
      <c r="H79" s="409">
        <f>G79-C79</f>
        <v>0</v>
      </c>
    </row>
    <row r="80" spans="1:8">
      <c r="A80" s="404" t="s">
        <v>979</v>
      </c>
      <c r="B80" s="405"/>
      <c r="C80" s="406">
        <f t="shared" si="6"/>
        <v>0</v>
      </c>
      <c r="D80" s="406">
        <f t="shared" si="6"/>
        <v>0</v>
      </c>
      <c r="E80" s="407">
        <f t="shared" ref="E80:E86" si="8">C80+D80</f>
        <v>0</v>
      </c>
      <c r="F80" s="407">
        <f t="shared" si="7"/>
        <v>0</v>
      </c>
      <c r="G80" s="408">
        <f t="shared" si="7"/>
        <v>0</v>
      </c>
      <c r="H80" s="409">
        <f t="shared" ref="H80:H88" si="9">G80-C80</f>
        <v>0</v>
      </c>
    </row>
    <row r="81" spans="1:8">
      <c r="A81" s="404" t="s">
        <v>980</v>
      </c>
      <c r="B81" s="405"/>
      <c r="C81" s="406">
        <f t="shared" si="6"/>
        <v>0</v>
      </c>
      <c r="D81" s="406">
        <f t="shared" si="6"/>
        <v>0</v>
      </c>
      <c r="E81" s="407">
        <f t="shared" si="8"/>
        <v>0</v>
      </c>
      <c r="F81" s="407">
        <f t="shared" si="7"/>
        <v>0</v>
      </c>
      <c r="G81" s="408">
        <f t="shared" si="7"/>
        <v>0</v>
      </c>
      <c r="H81" s="409">
        <f t="shared" si="9"/>
        <v>0</v>
      </c>
    </row>
    <row r="82" spans="1:8">
      <c r="A82" s="404" t="s">
        <v>981</v>
      </c>
      <c r="B82" s="405"/>
      <c r="C82" s="406">
        <f t="shared" si="6"/>
        <v>0</v>
      </c>
      <c r="D82" s="406">
        <f t="shared" si="6"/>
        <v>0</v>
      </c>
      <c r="E82" s="407">
        <f t="shared" si="8"/>
        <v>0</v>
      </c>
      <c r="F82" s="407">
        <f t="shared" si="7"/>
        <v>0</v>
      </c>
      <c r="G82" s="408">
        <f t="shared" si="7"/>
        <v>0</v>
      </c>
      <c r="H82" s="409">
        <f t="shared" si="9"/>
        <v>0</v>
      </c>
    </row>
    <row r="83" spans="1:8">
      <c r="A83" s="404" t="s">
        <v>920</v>
      </c>
      <c r="B83" s="405"/>
      <c r="C83" s="406">
        <f t="shared" si="6"/>
        <v>0</v>
      </c>
      <c r="D83" s="406">
        <f t="shared" si="6"/>
        <v>0</v>
      </c>
      <c r="E83" s="407">
        <f t="shared" si="8"/>
        <v>0</v>
      </c>
      <c r="F83" s="407">
        <f t="shared" si="7"/>
        <v>0</v>
      </c>
      <c r="G83" s="408">
        <f t="shared" si="7"/>
        <v>0</v>
      </c>
      <c r="H83" s="409">
        <f t="shared" si="9"/>
        <v>0</v>
      </c>
    </row>
    <row r="84" spans="1:8">
      <c r="A84" s="404" t="s">
        <v>921</v>
      </c>
      <c r="B84" s="405"/>
      <c r="C84" s="406">
        <f t="shared" si="6"/>
        <v>0</v>
      </c>
      <c r="D84" s="406">
        <f t="shared" si="6"/>
        <v>0</v>
      </c>
      <c r="E84" s="407">
        <f t="shared" si="8"/>
        <v>0</v>
      </c>
      <c r="F84" s="407">
        <f t="shared" si="7"/>
        <v>0</v>
      </c>
      <c r="G84" s="408">
        <f t="shared" si="7"/>
        <v>0</v>
      </c>
      <c r="H84" s="409">
        <f t="shared" si="9"/>
        <v>0</v>
      </c>
    </row>
    <row r="85" spans="1:8">
      <c r="A85" s="404" t="s">
        <v>922</v>
      </c>
      <c r="B85" s="405"/>
      <c r="C85" s="406">
        <f t="shared" si="6"/>
        <v>0</v>
      </c>
      <c r="D85" s="406">
        <f t="shared" si="6"/>
        <v>0</v>
      </c>
      <c r="E85" s="407">
        <f t="shared" si="8"/>
        <v>0</v>
      </c>
      <c r="F85" s="407">
        <f t="shared" si="7"/>
        <v>0</v>
      </c>
      <c r="G85" s="408">
        <f t="shared" si="7"/>
        <v>0</v>
      </c>
      <c r="H85" s="409">
        <f t="shared" si="9"/>
        <v>0</v>
      </c>
    </row>
    <row r="86" spans="1:8">
      <c r="A86" s="404" t="s">
        <v>923</v>
      </c>
      <c r="B86" s="405"/>
      <c r="C86" s="406">
        <f t="shared" si="6"/>
        <v>0</v>
      </c>
      <c r="D86" s="406">
        <f t="shared" si="6"/>
        <v>0</v>
      </c>
      <c r="E86" s="407">
        <f t="shared" si="8"/>
        <v>0</v>
      </c>
      <c r="F86" s="407">
        <f t="shared" si="7"/>
        <v>0</v>
      </c>
      <c r="G86" s="408">
        <f t="shared" si="7"/>
        <v>0</v>
      </c>
      <c r="H86" s="409">
        <f t="shared" si="9"/>
        <v>0</v>
      </c>
    </row>
    <row r="87" spans="1:8">
      <c r="A87" s="404" t="s">
        <v>982</v>
      </c>
      <c r="B87" s="405"/>
      <c r="C87" s="406">
        <f t="shared" si="6"/>
        <v>0</v>
      </c>
      <c r="D87" s="406">
        <f t="shared" si="6"/>
        <v>0</v>
      </c>
      <c r="E87" s="407">
        <f>C87+D87</f>
        <v>0</v>
      </c>
      <c r="F87" s="407">
        <f t="shared" si="7"/>
        <v>0</v>
      </c>
      <c r="G87" s="408">
        <f t="shared" si="7"/>
        <v>0</v>
      </c>
      <c r="H87" s="409">
        <f>G87-C87</f>
        <v>0</v>
      </c>
    </row>
    <row r="88" spans="1:8">
      <c r="A88" s="404"/>
      <c r="B88" s="410" t="s">
        <v>983</v>
      </c>
      <c r="C88" s="411">
        <f>SUM(C79:C87)</f>
        <v>0</v>
      </c>
      <c r="D88" s="411">
        <f>SUM(D79:D87)</f>
        <v>0</v>
      </c>
      <c r="E88" s="411">
        <f>SUM(E79:E87)</f>
        <v>0</v>
      </c>
      <c r="F88" s="411">
        <f>SUM(F79:F87)</f>
        <v>0</v>
      </c>
      <c r="G88" s="411">
        <f>SUM(G79:G87)</f>
        <v>0</v>
      </c>
      <c r="H88" s="412">
        <f t="shared" si="9"/>
        <v>0</v>
      </c>
    </row>
    <row r="89" spans="1:8">
      <c r="A89" s="413"/>
      <c r="B89" s="414"/>
      <c r="C89" s="415"/>
      <c r="D89" s="415"/>
      <c r="E89" s="415"/>
      <c r="F89" s="415"/>
      <c r="G89" s="415"/>
      <c r="H89" s="416"/>
    </row>
    <row r="90" spans="1:8">
      <c r="A90" s="400"/>
      <c r="B90" s="401" t="s">
        <v>984</v>
      </c>
      <c r="C90" s="1232"/>
      <c r="D90" s="1233"/>
      <c r="E90" s="1233"/>
      <c r="F90" s="1233"/>
      <c r="G90" s="1233"/>
      <c r="H90" s="1234"/>
    </row>
    <row r="91" spans="1:8">
      <c r="A91" s="417" t="s">
        <v>915</v>
      </c>
      <c r="B91" s="418" t="s">
        <v>439</v>
      </c>
      <c r="C91" s="407">
        <f>C20</f>
        <v>0</v>
      </c>
      <c r="D91" s="407">
        <f>D20</f>
        <v>0</v>
      </c>
      <c r="E91" s="407">
        <f>C91+D91</f>
        <v>0</v>
      </c>
      <c r="F91" s="407">
        <f>F20</f>
        <v>0</v>
      </c>
      <c r="G91" s="407">
        <f>G20</f>
        <v>0</v>
      </c>
      <c r="H91" s="409">
        <f t="shared" ref="H91:H98" si="10">G91-C91</f>
        <v>0</v>
      </c>
    </row>
    <row r="92" spans="1:8">
      <c r="A92" s="417" t="s">
        <v>925</v>
      </c>
      <c r="B92" s="418" t="s">
        <v>450</v>
      </c>
      <c r="C92" s="407">
        <f>C26</f>
        <v>0</v>
      </c>
      <c r="D92" s="407">
        <f>D26</f>
        <v>0</v>
      </c>
      <c r="E92" s="407">
        <f>C92+D92</f>
        <v>0</v>
      </c>
      <c r="F92" s="407">
        <f>F26</f>
        <v>0</v>
      </c>
      <c r="G92" s="407">
        <f>G26</f>
        <v>0</v>
      </c>
      <c r="H92" s="409">
        <f t="shared" si="10"/>
        <v>0</v>
      </c>
    </row>
    <row r="93" spans="1:8">
      <c r="A93" s="417" t="s">
        <v>931</v>
      </c>
      <c r="B93" s="418" t="s">
        <v>455</v>
      </c>
      <c r="C93" s="407">
        <f>C29</f>
        <v>0</v>
      </c>
      <c r="D93" s="407">
        <f>D29</f>
        <v>0</v>
      </c>
      <c r="E93" s="407">
        <f>C93+D93</f>
        <v>0</v>
      </c>
      <c r="F93" s="407">
        <f>F29</f>
        <v>0</v>
      </c>
      <c r="G93" s="407">
        <f>G29</f>
        <v>0</v>
      </c>
      <c r="H93" s="409">
        <f t="shared" si="10"/>
        <v>0</v>
      </c>
    </row>
    <row r="94" spans="1:8">
      <c r="A94" s="417" t="s">
        <v>935</v>
      </c>
      <c r="B94" s="418" t="s">
        <v>467</v>
      </c>
      <c r="C94" s="407">
        <f>C37</f>
        <v>0</v>
      </c>
      <c r="D94" s="407">
        <f>D37</f>
        <v>0</v>
      </c>
      <c r="E94" s="407">
        <f>C94+D94</f>
        <v>0</v>
      </c>
      <c r="F94" s="407">
        <f>F37</f>
        <v>0</v>
      </c>
      <c r="G94" s="407">
        <f>G37</f>
        <v>0</v>
      </c>
      <c r="H94" s="409">
        <f t="shared" si="10"/>
        <v>0</v>
      </c>
    </row>
    <row r="95" spans="1:8">
      <c r="A95" s="417" t="s">
        <v>940</v>
      </c>
      <c r="B95" s="418" t="s">
        <v>474</v>
      </c>
      <c r="C95" s="407">
        <f>C41</f>
        <v>0</v>
      </c>
      <c r="D95" s="407">
        <f>D41</f>
        <v>0</v>
      </c>
      <c r="E95" s="407">
        <f>C95+D95</f>
        <v>0</v>
      </c>
      <c r="F95" s="407">
        <f>F41</f>
        <v>0</v>
      </c>
      <c r="G95" s="407">
        <f>G41</f>
        <v>0</v>
      </c>
      <c r="H95" s="409">
        <f t="shared" si="10"/>
        <v>0</v>
      </c>
    </row>
    <row r="96" spans="1:8">
      <c r="A96" s="404"/>
      <c r="B96" s="410" t="s">
        <v>985</v>
      </c>
      <c r="C96" s="412">
        <f>SUM(C91:C95)</f>
        <v>0</v>
      </c>
      <c r="D96" s="412">
        <f>SUM(D91:D95)</f>
        <v>0</v>
      </c>
      <c r="E96" s="412">
        <f>SUM(E91:E95)</f>
        <v>0</v>
      </c>
      <c r="F96" s="412">
        <f>SUM(F91:F95)</f>
        <v>0</v>
      </c>
      <c r="G96" s="412">
        <f>SUM(G91:G95)</f>
        <v>0</v>
      </c>
      <c r="H96" s="412">
        <f t="shared" si="10"/>
        <v>0</v>
      </c>
    </row>
    <row r="97" spans="1:8">
      <c r="A97" s="413"/>
      <c r="B97" s="414"/>
      <c r="C97" s="415"/>
      <c r="D97" s="415"/>
      <c r="E97" s="415"/>
      <c r="F97" s="415"/>
      <c r="G97" s="415"/>
      <c r="H97" s="419"/>
    </row>
    <row r="98" spans="1:8">
      <c r="A98" s="404"/>
      <c r="B98" s="420" t="s">
        <v>986</v>
      </c>
      <c r="C98" s="412">
        <f>C88+C96</f>
        <v>0</v>
      </c>
      <c r="D98" s="412">
        <f>D88+D96</f>
        <v>0</v>
      </c>
      <c r="E98" s="412">
        <f>E88+E96</f>
        <v>0</v>
      </c>
      <c r="F98" s="412">
        <f>F88+F96</f>
        <v>0</v>
      </c>
      <c r="G98" s="412">
        <f>G88+G96</f>
        <v>0</v>
      </c>
      <c r="H98" s="412">
        <f t="shared" si="10"/>
        <v>0</v>
      </c>
    </row>
    <row r="99" spans="1:8" ht="15.75">
      <c r="A99" s="331"/>
      <c r="B99" s="331"/>
      <c r="C99" s="332"/>
      <c r="D99" s="332"/>
      <c r="E99" s="332"/>
      <c r="F99" s="332"/>
      <c r="G99" s="332"/>
      <c r="H99" s="332"/>
    </row>
    <row r="100" spans="1:8" ht="15.75">
      <c r="A100" s="259" t="s">
        <v>392</v>
      </c>
      <c r="B100" s="331"/>
      <c r="C100" s="332"/>
      <c r="D100" s="332"/>
      <c r="E100" s="332"/>
      <c r="F100" s="332"/>
      <c r="G100" s="332"/>
      <c r="H100" s="332"/>
    </row>
    <row r="101" spans="1:8" ht="15.75">
      <c r="A101" s="331"/>
      <c r="B101" s="331"/>
      <c r="C101" s="332"/>
      <c r="D101" s="332"/>
      <c r="E101" s="332"/>
      <c r="F101" s="332"/>
      <c r="G101" s="332"/>
      <c r="H101" s="332"/>
    </row>
    <row r="102" spans="1:8" ht="15.75">
      <c r="A102" s="331"/>
      <c r="B102" s="331"/>
      <c r="C102" s="332"/>
      <c r="D102" s="332"/>
      <c r="E102" s="332"/>
      <c r="F102" s="332"/>
      <c r="G102" s="332"/>
      <c r="H102" s="332"/>
    </row>
    <row r="103" spans="1:8" ht="15.75">
      <c r="A103" s="331"/>
      <c r="B103" s="421"/>
      <c r="C103" s="422"/>
      <c r="D103" s="422"/>
      <c r="E103" s="423"/>
      <c r="F103" s="422"/>
      <c r="G103" s="332"/>
      <c r="H103" s="424"/>
    </row>
    <row r="104" spans="1:8" ht="15.75">
      <c r="A104" s="331"/>
      <c r="B104" s="254" t="s">
        <v>390</v>
      </c>
      <c r="C104" s="332"/>
      <c r="D104" s="332"/>
      <c r="E104" s="425"/>
      <c r="F104" s="425"/>
      <c r="G104" s="331"/>
      <c r="H104" s="331"/>
    </row>
    <row r="105" spans="1:8" ht="15.75">
      <c r="A105" s="331"/>
      <c r="B105" s="9" t="s">
        <v>391</v>
      </c>
      <c r="C105" s="332"/>
      <c r="D105" s="1235"/>
      <c r="E105" s="1235"/>
      <c r="F105" s="1235"/>
      <c r="G105" s="1235"/>
      <c r="H105" s="1235"/>
    </row>
    <row r="106" spans="1:8" ht="15.75">
      <c r="A106" s="331"/>
      <c r="B106" s="426"/>
      <c r="C106" s="332"/>
      <c r="D106" s="332"/>
      <c r="E106" s="425"/>
      <c r="F106" s="332"/>
      <c r="G106" s="332"/>
      <c r="H106" s="425"/>
    </row>
    <row r="107" spans="1:8" ht="15.75">
      <c r="A107" s="331"/>
      <c r="B107" s="331"/>
      <c r="C107" s="1037" t="s">
        <v>1367</v>
      </c>
      <c r="D107" s="1037"/>
      <c r="E107" s="332"/>
      <c r="F107" s="332"/>
      <c r="G107" s="332"/>
      <c r="H107" s="332"/>
    </row>
    <row r="108" spans="1:8" ht="15.75">
      <c r="A108" s="331"/>
      <c r="B108" s="331"/>
      <c r="C108" s="1037"/>
      <c r="D108" s="1037"/>
      <c r="E108" s="332"/>
      <c r="F108" s="332"/>
      <c r="G108" s="332"/>
      <c r="H108" s="332"/>
    </row>
  </sheetData>
  <sheetProtection algorithmName="SHA-512" hashValue="7cktHYw3ZCXEis9LX2aqdg8ia0xb7V6bqqKNPVYpIjP0nTbniDkMHlRy12EQhIfJtz3pdwtiJPN2EAOL4Bz8Fg==" saltValue="rGVjJr8NjR0IcHxb4nFhfQ==" spinCount="100000" sheet="1" objects="1" scenarios="1"/>
  <mergeCells count="36">
    <mergeCell ref="A75:B75"/>
    <mergeCell ref="H75:H76"/>
    <mergeCell ref="C90:H90"/>
    <mergeCell ref="D105:H105"/>
    <mergeCell ref="R7:R8"/>
    <mergeCell ref="K12:L12"/>
    <mergeCell ref="K13:L13"/>
    <mergeCell ref="K14:L14"/>
    <mergeCell ref="K15:L15"/>
    <mergeCell ref="Q39:R41"/>
    <mergeCell ref="K19:L19"/>
    <mergeCell ref="K22:L22"/>
    <mergeCell ref="K23:L23"/>
    <mergeCell ref="J25:L25"/>
    <mergeCell ref="K26:L26"/>
    <mergeCell ref="K27:L27"/>
    <mergeCell ref="C107:D108"/>
    <mergeCell ref="J2:R2"/>
    <mergeCell ref="J3:R3"/>
    <mergeCell ref="J4:R4"/>
    <mergeCell ref="J7:L9"/>
    <mergeCell ref="M7:Q7"/>
    <mergeCell ref="K16:L16"/>
    <mergeCell ref="K28:L28"/>
    <mergeCell ref="K29:L29"/>
    <mergeCell ref="K32:L32"/>
    <mergeCell ref="R34:R35"/>
    <mergeCell ref="P35:Q35"/>
    <mergeCell ref="J31:L31"/>
    <mergeCell ref="A1:H1"/>
    <mergeCell ref="A2:H2"/>
    <mergeCell ref="A3:H3"/>
    <mergeCell ref="A4:H4"/>
    <mergeCell ref="A6:B8"/>
    <mergeCell ref="C6:G6"/>
    <mergeCell ref="H6:H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showGridLines="0" workbookViewId="0"/>
  </sheetViews>
  <sheetFormatPr baseColWidth="10" defaultRowHeight="15"/>
  <cols>
    <col min="1" max="1" width="1.42578125" customWidth="1"/>
    <col min="2" max="2" width="5.7109375" customWidth="1"/>
    <col min="3" max="3" width="11.42578125" customWidth="1"/>
    <col min="4" max="4" width="40" customWidth="1"/>
    <col min="5" max="6" width="21.42578125" customWidth="1"/>
    <col min="7" max="7" width="2.5703125" customWidth="1"/>
    <col min="8" max="8" width="0.7109375" customWidth="1"/>
    <col min="9" max="9" width="6.28515625" customWidth="1"/>
    <col min="11" max="11" width="50" customWidth="1"/>
    <col min="12" max="13" width="21.140625" customWidth="1"/>
    <col min="14" max="14" width="5.7109375" customWidth="1"/>
  </cols>
  <sheetData>
    <row r="1" spans="2:14">
      <c r="B1" s="531"/>
      <c r="C1" s="523"/>
      <c r="D1" s="521"/>
      <c r="E1" s="519"/>
      <c r="F1" s="519"/>
      <c r="G1" s="519"/>
      <c r="H1" s="519"/>
      <c r="I1" s="520"/>
      <c r="J1" s="521"/>
      <c r="K1" s="522"/>
      <c r="L1" s="523"/>
      <c r="M1" s="523"/>
      <c r="N1" s="524"/>
    </row>
    <row r="2" spans="2:14" ht="15.75">
      <c r="B2" s="532"/>
      <c r="C2" s="41"/>
      <c r="D2" s="1435" t="s">
        <v>809</v>
      </c>
      <c r="E2" s="1435"/>
      <c r="F2" s="1435"/>
      <c r="G2" s="1435"/>
      <c r="H2" s="1435"/>
      <c r="I2" s="1435"/>
      <c r="J2" s="1435"/>
      <c r="K2" s="1435"/>
      <c r="L2" s="1435"/>
      <c r="M2" s="481"/>
      <c r="N2" s="525"/>
    </row>
    <row r="3" spans="2:14" ht="15.75">
      <c r="B3" s="533"/>
      <c r="C3" s="41"/>
      <c r="D3" s="1242" t="s">
        <v>1004</v>
      </c>
      <c r="E3" s="1242"/>
      <c r="F3" s="1242"/>
      <c r="G3" s="1242"/>
      <c r="H3" s="1242"/>
      <c r="I3" s="1242"/>
      <c r="J3" s="1242"/>
      <c r="K3" s="1242"/>
      <c r="L3" s="1242"/>
      <c r="M3" s="482"/>
      <c r="N3" s="526"/>
    </row>
    <row r="4" spans="2:14" ht="15.75">
      <c r="B4" s="534"/>
      <c r="C4" s="41"/>
      <c r="D4" s="1436" t="s">
        <v>1408</v>
      </c>
      <c r="E4" s="1436"/>
      <c r="F4" s="1436"/>
      <c r="G4" s="1436"/>
      <c r="H4" s="1436"/>
      <c r="I4" s="1436"/>
      <c r="J4" s="1436"/>
      <c r="K4" s="1436"/>
      <c r="L4" s="1436"/>
      <c r="M4" s="481"/>
      <c r="N4" s="525"/>
    </row>
    <row r="5" spans="2:14" ht="15.75">
      <c r="B5" s="534"/>
      <c r="C5" s="41"/>
      <c r="D5" s="1242"/>
      <c r="E5" s="1242"/>
      <c r="F5" s="1242"/>
      <c r="G5" s="1242"/>
      <c r="H5" s="1242"/>
      <c r="I5" s="1242"/>
      <c r="J5" s="1242"/>
      <c r="K5" s="1242"/>
      <c r="L5" s="1242"/>
      <c r="M5" s="481"/>
      <c r="N5" s="525"/>
    </row>
    <row r="6" spans="2:14">
      <c r="B6" s="527"/>
      <c r="C6" s="535"/>
      <c r="D6" s="535"/>
      <c r="E6" s="528"/>
      <c r="F6" s="528"/>
      <c r="G6" s="528"/>
      <c r="H6" s="528"/>
      <c r="I6" s="529"/>
      <c r="J6" s="209"/>
      <c r="K6" s="530"/>
      <c r="L6" s="209"/>
      <c r="M6" s="209"/>
      <c r="N6" s="210"/>
    </row>
    <row r="7" spans="2:14" ht="15.75">
      <c r="B7" s="485"/>
      <c r="C7" s="1243" t="s">
        <v>395</v>
      </c>
      <c r="D7" s="1243"/>
      <c r="E7" s="486" t="s">
        <v>814</v>
      </c>
      <c r="F7" s="486" t="s">
        <v>823</v>
      </c>
      <c r="G7" s="486"/>
      <c r="H7" s="486"/>
      <c r="I7" s="487"/>
      <c r="J7" s="1243" t="s">
        <v>395</v>
      </c>
      <c r="K7" s="1243"/>
      <c r="L7" s="486" t="s">
        <v>814</v>
      </c>
      <c r="M7" s="486" t="s">
        <v>823</v>
      </c>
      <c r="N7" s="488"/>
    </row>
    <row r="8" spans="2:14">
      <c r="B8" s="159"/>
      <c r="C8" s="160"/>
      <c r="D8" s="160"/>
      <c r="E8" s="489"/>
      <c r="F8" s="489"/>
      <c r="G8" s="489"/>
      <c r="H8" s="490"/>
      <c r="I8" s="483"/>
      <c r="J8" s="151"/>
      <c r="K8" s="484"/>
      <c r="L8" s="151"/>
      <c r="M8" s="151"/>
      <c r="N8" s="163"/>
    </row>
    <row r="9" spans="2:14">
      <c r="B9" s="164"/>
      <c r="C9" s="165"/>
      <c r="D9" s="165"/>
      <c r="E9" s="491"/>
      <c r="F9" s="491"/>
      <c r="G9" s="491"/>
      <c r="H9" s="492"/>
      <c r="I9" s="186"/>
      <c r="J9" s="151"/>
      <c r="K9" s="484"/>
      <c r="L9" s="151"/>
      <c r="M9" s="151"/>
      <c r="N9" s="163"/>
    </row>
    <row r="10" spans="2:14">
      <c r="B10" s="493"/>
      <c r="C10" s="1244" t="s">
        <v>1005</v>
      </c>
      <c r="D10" s="1244"/>
      <c r="E10" s="536">
        <f>E12+E22</f>
        <v>0</v>
      </c>
      <c r="F10" s="537">
        <f>F12+F22</f>
        <v>0</v>
      </c>
      <c r="G10" s="494"/>
      <c r="H10" s="495"/>
      <c r="I10" s="186"/>
      <c r="J10" s="1244" t="s">
        <v>6</v>
      </c>
      <c r="K10" s="1244"/>
      <c r="L10" s="536">
        <f>L12+L23</f>
        <v>0</v>
      </c>
      <c r="M10" s="537">
        <f>M12+M23</f>
        <v>0</v>
      </c>
      <c r="N10" s="163"/>
    </row>
    <row r="11" spans="2:14">
      <c r="B11" s="496"/>
      <c r="C11" s="497"/>
      <c r="D11" s="216"/>
      <c r="E11" s="498"/>
      <c r="F11" s="498"/>
      <c r="G11" s="498"/>
      <c r="H11" s="499"/>
      <c r="I11" s="186"/>
      <c r="J11" s="497"/>
      <c r="K11" s="497"/>
      <c r="L11" s="498"/>
      <c r="M11" s="498"/>
      <c r="N11" s="163"/>
    </row>
    <row r="12" spans="2:14">
      <c r="B12" s="496"/>
      <c r="C12" s="1244" t="s">
        <v>1006</v>
      </c>
      <c r="D12" s="1244"/>
      <c r="E12" s="500">
        <f>SUM(E14:E20)</f>
        <v>0</v>
      </c>
      <c r="F12" s="500">
        <f>SUM(F14:F20)</f>
        <v>0</v>
      </c>
      <c r="G12" s="494"/>
      <c r="H12" s="495"/>
      <c r="I12" s="186"/>
      <c r="J12" s="1244" t="s">
        <v>1007</v>
      </c>
      <c r="K12" s="1244"/>
      <c r="L12" s="500">
        <f>SUM(L14:L21)</f>
        <v>0</v>
      </c>
      <c r="M12" s="500">
        <f>SUM(M14:M21)</f>
        <v>0</v>
      </c>
      <c r="N12" s="163"/>
    </row>
    <row r="13" spans="2:14">
      <c r="B13" s="496"/>
      <c r="C13" s="497"/>
      <c r="D13" s="216"/>
      <c r="E13" s="498"/>
      <c r="F13" s="498"/>
      <c r="G13" s="498"/>
      <c r="H13" s="499"/>
      <c r="I13" s="186"/>
      <c r="J13" s="497"/>
      <c r="K13" s="497"/>
      <c r="L13" s="498"/>
      <c r="M13" s="498"/>
      <c r="N13" s="163"/>
    </row>
    <row r="14" spans="2:14">
      <c r="B14" s="493">
        <v>1110</v>
      </c>
      <c r="C14" s="1245" t="s">
        <v>1008</v>
      </c>
      <c r="D14" s="1245"/>
      <c r="E14" s="501">
        <v>0</v>
      </c>
      <c r="F14" s="501">
        <v>0</v>
      </c>
      <c r="G14" s="502"/>
      <c r="H14" s="503"/>
      <c r="I14" s="186">
        <v>2110</v>
      </c>
      <c r="J14" s="1245" t="s">
        <v>1009</v>
      </c>
      <c r="K14" s="1245"/>
      <c r="L14" s="501">
        <v>0</v>
      </c>
      <c r="M14" s="501">
        <v>0</v>
      </c>
      <c r="N14" s="163"/>
    </row>
    <row r="15" spans="2:14">
      <c r="B15" s="493">
        <v>1120</v>
      </c>
      <c r="C15" s="1245" t="s">
        <v>1010</v>
      </c>
      <c r="D15" s="1245"/>
      <c r="E15" s="501">
        <v>0</v>
      </c>
      <c r="F15" s="501">
        <v>0</v>
      </c>
      <c r="G15" s="502"/>
      <c r="H15" s="503"/>
      <c r="I15" s="186">
        <v>2120</v>
      </c>
      <c r="J15" s="1245" t="s">
        <v>1011</v>
      </c>
      <c r="K15" s="1245"/>
      <c r="L15" s="501">
        <v>0</v>
      </c>
      <c r="M15" s="501">
        <v>0</v>
      </c>
      <c r="N15" s="163"/>
    </row>
    <row r="16" spans="2:14">
      <c r="B16" s="493">
        <v>1130</v>
      </c>
      <c r="C16" s="1245" t="s">
        <v>1012</v>
      </c>
      <c r="D16" s="1245"/>
      <c r="E16" s="501">
        <v>0</v>
      </c>
      <c r="F16" s="501">
        <v>0</v>
      </c>
      <c r="G16" s="502"/>
      <c r="H16" s="503"/>
      <c r="I16" s="186">
        <v>2130</v>
      </c>
      <c r="J16" s="1245" t="s">
        <v>1013</v>
      </c>
      <c r="K16" s="1245"/>
      <c r="L16" s="501">
        <v>0</v>
      </c>
      <c r="M16" s="501">
        <v>0</v>
      </c>
      <c r="N16" s="163"/>
    </row>
    <row r="17" spans="2:14">
      <c r="B17" s="493">
        <v>1140</v>
      </c>
      <c r="C17" s="1245" t="s">
        <v>1014</v>
      </c>
      <c r="D17" s="1245"/>
      <c r="E17" s="501">
        <v>0</v>
      </c>
      <c r="F17" s="501">
        <v>0</v>
      </c>
      <c r="G17" s="502"/>
      <c r="H17" s="503"/>
      <c r="I17" s="186">
        <v>2140</v>
      </c>
      <c r="J17" s="1245" t="s">
        <v>1015</v>
      </c>
      <c r="K17" s="1245"/>
      <c r="L17" s="501">
        <v>0</v>
      </c>
      <c r="M17" s="501">
        <v>0</v>
      </c>
      <c r="N17" s="163"/>
    </row>
    <row r="18" spans="2:14">
      <c r="B18" s="493">
        <v>1150</v>
      </c>
      <c r="C18" s="1245" t="s">
        <v>1016</v>
      </c>
      <c r="D18" s="1245"/>
      <c r="E18" s="501">
        <v>0</v>
      </c>
      <c r="F18" s="501">
        <v>0</v>
      </c>
      <c r="G18" s="502"/>
      <c r="H18" s="503"/>
      <c r="I18" s="186">
        <v>2150</v>
      </c>
      <c r="J18" s="1245" t="s">
        <v>1017</v>
      </c>
      <c r="K18" s="1245"/>
      <c r="L18" s="501">
        <v>0</v>
      </c>
      <c r="M18" s="501">
        <v>0</v>
      </c>
      <c r="N18" s="163"/>
    </row>
    <row r="19" spans="2:14">
      <c r="B19" s="493">
        <v>1160</v>
      </c>
      <c r="C19" s="1245" t="s">
        <v>1018</v>
      </c>
      <c r="D19" s="1245"/>
      <c r="E19" s="501">
        <v>0</v>
      </c>
      <c r="F19" s="501">
        <v>0</v>
      </c>
      <c r="G19" s="502"/>
      <c r="H19" s="503"/>
      <c r="I19" s="186">
        <v>2160</v>
      </c>
      <c r="J19" s="1245" t="s">
        <v>1019</v>
      </c>
      <c r="K19" s="1245"/>
      <c r="L19" s="501">
        <v>0</v>
      </c>
      <c r="M19" s="501">
        <v>0</v>
      </c>
      <c r="N19" s="163"/>
    </row>
    <row r="20" spans="2:14">
      <c r="B20" s="493">
        <v>1190</v>
      </c>
      <c r="C20" s="1245" t="s">
        <v>1020</v>
      </c>
      <c r="D20" s="1245"/>
      <c r="E20" s="501">
        <v>0</v>
      </c>
      <c r="F20" s="501">
        <v>0</v>
      </c>
      <c r="G20" s="502"/>
      <c r="H20" s="503"/>
      <c r="I20" s="186">
        <v>2170</v>
      </c>
      <c r="J20" s="1245" t="s">
        <v>1021</v>
      </c>
      <c r="K20" s="1245"/>
      <c r="L20" s="501">
        <v>0</v>
      </c>
      <c r="M20" s="501">
        <v>0</v>
      </c>
      <c r="N20" s="163"/>
    </row>
    <row r="21" spans="2:14">
      <c r="B21" s="496"/>
      <c r="C21" s="497"/>
      <c r="D21" s="216"/>
      <c r="E21" s="498"/>
      <c r="F21" s="498"/>
      <c r="G21" s="498"/>
      <c r="H21" s="499"/>
      <c r="I21" s="186">
        <v>2190</v>
      </c>
      <c r="J21" s="1245" t="s">
        <v>1022</v>
      </c>
      <c r="K21" s="1245"/>
      <c r="L21" s="501">
        <v>0</v>
      </c>
      <c r="M21" s="501">
        <v>0</v>
      </c>
      <c r="N21" s="163"/>
    </row>
    <row r="22" spans="2:14">
      <c r="B22" s="496"/>
      <c r="C22" s="1244" t="s">
        <v>1023</v>
      </c>
      <c r="D22" s="1244"/>
      <c r="E22" s="500">
        <f>SUM(E24:E32)</f>
        <v>0</v>
      </c>
      <c r="F22" s="500">
        <f>SUM(F24:F32)</f>
        <v>0</v>
      </c>
      <c r="G22" s="494"/>
      <c r="H22" s="495"/>
      <c r="I22" s="186"/>
      <c r="J22" s="497"/>
      <c r="K22" s="497"/>
      <c r="L22" s="498"/>
      <c r="M22" s="498"/>
      <c r="N22" s="163"/>
    </row>
    <row r="23" spans="2:14">
      <c r="B23" s="496"/>
      <c r="C23" s="497"/>
      <c r="D23" s="216"/>
      <c r="E23" s="498"/>
      <c r="F23" s="498"/>
      <c r="G23" s="498"/>
      <c r="H23" s="499"/>
      <c r="I23" s="186"/>
      <c r="J23" s="1246" t="s">
        <v>1024</v>
      </c>
      <c r="K23" s="1246"/>
      <c r="L23" s="500">
        <f>SUM(L25:L30)</f>
        <v>0</v>
      </c>
      <c r="M23" s="500">
        <f>SUM(M25:M30)</f>
        <v>0</v>
      </c>
      <c r="N23" s="163"/>
    </row>
    <row r="24" spans="2:14">
      <c r="B24" s="493">
        <v>1210</v>
      </c>
      <c r="C24" s="1245" t="s">
        <v>1025</v>
      </c>
      <c r="D24" s="1245"/>
      <c r="E24" s="501">
        <v>0</v>
      </c>
      <c r="F24" s="501">
        <v>0</v>
      </c>
      <c r="G24" s="502"/>
      <c r="H24" s="503"/>
      <c r="I24" s="186"/>
      <c r="J24" s="497"/>
      <c r="K24" s="497"/>
      <c r="L24" s="498"/>
      <c r="M24" s="498"/>
      <c r="N24" s="163"/>
    </row>
    <row r="25" spans="2:14">
      <c r="B25" s="493">
        <v>1220</v>
      </c>
      <c r="C25" s="1245" t="s">
        <v>1026</v>
      </c>
      <c r="D25" s="1245"/>
      <c r="E25" s="501">
        <v>0</v>
      </c>
      <c r="F25" s="501">
        <v>0</v>
      </c>
      <c r="G25" s="502"/>
      <c r="H25" s="503"/>
      <c r="I25" s="186">
        <v>2210</v>
      </c>
      <c r="J25" s="1245" t="s">
        <v>1027</v>
      </c>
      <c r="K25" s="1245"/>
      <c r="L25" s="501">
        <v>0</v>
      </c>
      <c r="M25" s="501">
        <v>0</v>
      </c>
      <c r="N25" s="163"/>
    </row>
    <row r="26" spans="2:14">
      <c r="B26" s="493">
        <v>1230</v>
      </c>
      <c r="C26" s="1245" t="s">
        <v>816</v>
      </c>
      <c r="D26" s="1245"/>
      <c r="E26" s="501">
        <v>0</v>
      </c>
      <c r="F26" s="501">
        <v>0</v>
      </c>
      <c r="G26" s="502"/>
      <c r="H26" s="503"/>
      <c r="I26" s="186">
        <v>2220</v>
      </c>
      <c r="J26" s="1245" t="s">
        <v>1028</v>
      </c>
      <c r="K26" s="1245"/>
      <c r="L26" s="501">
        <v>0</v>
      </c>
      <c r="M26" s="501">
        <v>0</v>
      </c>
      <c r="N26" s="163"/>
    </row>
    <row r="27" spans="2:14">
      <c r="B27" s="493">
        <v>1240</v>
      </c>
      <c r="C27" s="1245" t="s">
        <v>818</v>
      </c>
      <c r="D27" s="1245"/>
      <c r="E27" s="501">
        <v>0</v>
      </c>
      <c r="F27" s="501">
        <v>0</v>
      </c>
      <c r="G27" s="502"/>
      <c r="H27" s="503"/>
      <c r="I27" s="186">
        <v>2230</v>
      </c>
      <c r="J27" s="1245" t="s">
        <v>1029</v>
      </c>
      <c r="K27" s="1245"/>
      <c r="L27" s="501">
        <v>0</v>
      </c>
      <c r="M27" s="501">
        <v>0</v>
      </c>
      <c r="N27" s="163"/>
    </row>
    <row r="28" spans="2:14">
      <c r="B28" s="493">
        <v>1250</v>
      </c>
      <c r="C28" s="1245" t="s">
        <v>1030</v>
      </c>
      <c r="D28" s="1245"/>
      <c r="E28" s="501">
        <v>0</v>
      </c>
      <c r="F28" s="501">
        <v>0</v>
      </c>
      <c r="G28" s="502"/>
      <c r="H28" s="503"/>
      <c r="I28" s="186">
        <v>2240</v>
      </c>
      <c r="J28" s="1245" t="s">
        <v>1031</v>
      </c>
      <c r="K28" s="1245"/>
      <c r="L28" s="501">
        <v>0</v>
      </c>
      <c r="M28" s="501">
        <v>0</v>
      </c>
      <c r="N28" s="163"/>
    </row>
    <row r="29" spans="2:14">
      <c r="B29" s="493">
        <v>1260</v>
      </c>
      <c r="C29" s="1245" t="s">
        <v>1032</v>
      </c>
      <c r="D29" s="1245"/>
      <c r="E29" s="501">
        <v>0</v>
      </c>
      <c r="F29" s="501">
        <v>0</v>
      </c>
      <c r="G29" s="502"/>
      <c r="H29" s="503"/>
      <c r="I29" s="186">
        <v>2250</v>
      </c>
      <c r="J29" s="1245" t="s">
        <v>1033</v>
      </c>
      <c r="K29" s="1245"/>
      <c r="L29" s="501">
        <v>0</v>
      </c>
      <c r="M29" s="501">
        <v>0</v>
      </c>
      <c r="N29" s="163"/>
    </row>
    <row r="30" spans="2:14">
      <c r="B30" s="493">
        <v>1270</v>
      </c>
      <c r="C30" s="1245" t="s">
        <v>1034</v>
      </c>
      <c r="D30" s="1245"/>
      <c r="E30" s="501">
        <v>0</v>
      </c>
      <c r="F30" s="501">
        <v>0</v>
      </c>
      <c r="G30" s="502"/>
      <c r="H30" s="503"/>
      <c r="I30" s="186">
        <v>2260</v>
      </c>
      <c r="J30" s="1245" t="s">
        <v>1035</v>
      </c>
      <c r="K30" s="1245"/>
      <c r="L30" s="501">
        <v>0</v>
      </c>
      <c r="M30" s="501">
        <v>0</v>
      </c>
      <c r="N30" s="163"/>
    </row>
    <row r="31" spans="2:14">
      <c r="B31" s="493">
        <v>1280</v>
      </c>
      <c r="C31" s="1245" t="s">
        <v>1036</v>
      </c>
      <c r="D31" s="1245"/>
      <c r="E31" s="501">
        <v>0</v>
      </c>
      <c r="F31" s="501">
        <v>0</v>
      </c>
      <c r="G31" s="502"/>
      <c r="H31" s="503"/>
      <c r="I31" s="186"/>
      <c r="J31" s="497"/>
      <c r="K31" s="497"/>
      <c r="L31" s="504"/>
      <c r="M31" s="504"/>
      <c r="N31" s="163"/>
    </row>
    <row r="32" spans="2:14">
      <c r="B32" s="493">
        <v>1290</v>
      </c>
      <c r="C32" s="1245" t="s">
        <v>1037</v>
      </c>
      <c r="D32" s="1245"/>
      <c r="E32" s="501">
        <v>0</v>
      </c>
      <c r="F32" s="501">
        <v>0</v>
      </c>
      <c r="G32" s="502"/>
      <c r="H32" s="503"/>
      <c r="I32" s="186"/>
      <c r="J32" s="1244" t="s">
        <v>305</v>
      </c>
      <c r="K32" s="1244"/>
      <c r="L32" s="536">
        <f>L34+L40+L48</f>
        <v>0</v>
      </c>
      <c r="M32" s="537">
        <f>M34+M40+M48</f>
        <v>0</v>
      </c>
      <c r="N32" s="163"/>
    </row>
    <row r="33" spans="2:14">
      <c r="B33" s="496"/>
      <c r="C33" s="497"/>
      <c r="D33" s="216"/>
      <c r="E33" s="504"/>
      <c r="F33" s="504"/>
      <c r="G33" s="504"/>
      <c r="H33" s="505"/>
      <c r="I33" s="186"/>
      <c r="J33" s="497"/>
      <c r="K33" s="497"/>
      <c r="L33" s="498"/>
      <c r="M33" s="498"/>
      <c r="N33" s="163"/>
    </row>
    <row r="34" spans="2:14">
      <c r="B34" s="493"/>
      <c r="C34" s="151"/>
      <c r="D34" s="151"/>
      <c r="E34" s="151"/>
      <c r="F34" s="151"/>
      <c r="G34" s="151"/>
      <c r="H34" s="192"/>
      <c r="I34" s="186">
        <v>3100</v>
      </c>
      <c r="J34" s="1244" t="s">
        <v>396</v>
      </c>
      <c r="K34" s="1244"/>
      <c r="L34" s="500">
        <f>SUM(L36:L38)</f>
        <v>0</v>
      </c>
      <c r="M34" s="500">
        <f>SUM(M36:M38)</f>
        <v>0</v>
      </c>
      <c r="N34" s="163"/>
    </row>
    <row r="35" spans="2:14">
      <c r="B35" s="496"/>
      <c r="C35" s="151"/>
      <c r="D35" s="151"/>
      <c r="E35" s="151"/>
      <c r="F35" s="151"/>
      <c r="G35" s="151"/>
      <c r="H35" s="192"/>
      <c r="I35" s="186"/>
      <c r="J35" s="497"/>
      <c r="K35" s="497"/>
      <c r="L35" s="498"/>
      <c r="M35" s="498"/>
      <c r="N35" s="163"/>
    </row>
    <row r="36" spans="2:14">
      <c r="B36" s="493"/>
      <c r="C36" s="151"/>
      <c r="D36" s="151"/>
      <c r="E36" s="151"/>
      <c r="F36" s="151"/>
      <c r="G36" s="151"/>
      <c r="H36" s="192"/>
      <c r="I36" s="186">
        <v>3110</v>
      </c>
      <c r="J36" s="1245" t="s">
        <v>401</v>
      </c>
      <c r="K36" s="1245"/>
      <c r="L36" s="501">
        <v>0</v>
      </c>
      <c r="M36" s="501">
        <v>0</v>
      </c>
      <c r="N36" s="163"/>
    </row>
    <row r="37" spans="2:14">
      <c r="B37" s="496"/>
      <c r="C37" s="151"/>
      <c r="D37" s="151"/>
      <c r="E37" s="151"/>
      <c r="F37" s="151"/>
      <c r="G37" s="151"/>
      <c r="H37" s="192"/>
      <c r="I37" s="186">
        <v>3120</v>
      </c>
      <c r="J37" s="1245" t="s">
        <v>402</v>
      </c>
      <c r="K37" s="1245"/>
      <c r="L37" s="501">
        <v>0</v>
      </c>
      <c r="M37" s="501">
        <v>0</v>
      </c>
      <c r="N37" s="163"/>
    </row>
    <row r="38" spans="2:14">
      <c r="B38" s="493"/>
      <c r="C38" s="151"/>
      <c r="D38" s="151"/>
      <c r="E38" s="151"/>
      <c r="F38" s="151"/>
      <c r="G38" s="151"/>
      <c r="H38" s="192"/>
      <c r="I38" s="186">
        <v>3130</v>
      </c>
      <c r="J38" s="1245" t="s">
        <v>1038</v>
      </c>
      <c r="K38" s="1245"/>
      <c r="L38" s="501">
        <v>0</v>
      </c>
      <c r="M38" s="501">
        <v>0</v>
      </c>
      <c r="N38" s="163"/>
    </row>
    <row r="39" spans="2:14">
      <c r="B39" s="493"/>
      <c r="C39" s="151"/>
      <c r="D39" s="151"/>
      <c r="E39" s="151"/>
      <c r="F39" s="151"/>
      <c r="G39" s="151"/>
      <c r="H39" s="192"/>
      <c r="I39" s="186"/>
      <c r="J39" s="497"/>
      <c r="K39" s="497"/>
      <c r="L39" s="498"/>
      <c r="M39" s="498"/>
      <c r="N39" s="163"/>
    </row>
    <row r="40" spans="2:14">
      <c r="B40" s="493"/>
      <c r="C40" s="151"/>
      <c r="D40" s="151"/>
      <c r="E40" s="151"/>
      <c r="F40" s="151"/>
      <c r="G40" s="151"/>
      <c r="H40" s="192"/>
      <c r="I40" s="186">
        <v>3200</v>
      </c>
      <c r="J40" s="1244" t="s">
        <v>1039</v>
      </c>
      <c r="K40" s="1244"/>
      <c r="L40" s="500">
        <f>SUM(L42:L46)</f>
        <v>0</v>
      </c>
      <c r="M40" s="500">
        <f>SUM(M42:M46)</f>
        <v>0</v>
      </c>
      <c r="N40" s="163"/>
    </row>
    <row r="41" spans="2:14">
      <c r="B41" s="493"/>
      <c r="C41" s="151"/>
      <c r="D41" s="151"/>
      <c r="E41" s="151"/>
      <c r="F41" s="151"/>
      <c r="G41" s="151"/>
      <c r="H41" s="192"/>
      <c r="I41" s="186"/>
      <c r="J41" s="497"/>
      <c r="K41" s="497"/>
      <c r="L41" s="498"/>
      <c r="M41" s="498"/>
      <c r="N41" s="163"/>
    </row>
    <row r="42" spans="2:14">
      <c r="B42" s="493"/>
      <c r="C42" s="151"/>
      <c r="D42" s="151"/>
      <c r="E42" s="151"/>
      <c r="F42" s="151"/>
      <c r="G42" s="151"/>
      <c r="H42" s="192"/>
      <c r="I42" s="186">
        <v>3210</v>
      </c>
      <c r="J42" s="1245" t="s">
        <v>1040</v>
      </c>
      <c r="K42" s="1245"/>
      <c r="L42" s="501">
        <v>0</v>
      </c>
      <c r="M42" s="501">
        <v>0</v>
      </c>
      <c r="N42" s="163"/>
    </row>
    <row r="43" spans="2:14">
      <c r="B43" s="493"/>
      <c r="C43" s="151"/>
      <c r="D43" s="151"/>
      <c r="E43" s="151"/>
      <c r="F43" s="151"/>
      <c r="G43" s="151"/>
      <c r="H43" s="192"/>
      <c r="I43" s="186">
        <v>3220</v>
      </c>
      <c r="J43" s="1245" t="s">
        <v>405</v>
      </c>
      <c r="K43" s="1245"/>
      <c r="L43" s="501">
        <v>0</v>
      </c>
      <c r="M43" s="501">
        <v>0</v>
      </c>
      <c r="N43" s="163"/>
    </row>
    <row r="44" spans="2:14">
      <c r="B44" s="493"/>
      <c r="C44" s="151"/>
      <c r="D44" s="151"/>
      <c r="E44" s="151"/>
      <c r="F44" s="151"/>
      <c r="G44" s="151"/>
      <c r="H44" s="192"/>
      <c r="I44" s="186">
        <v>3230</v>
      </c>
      <c r="J44" s="1245" t="s">
        <v>406</v>
      </c>
      <c r="K44" s="1245"/>
      <c r="L44" s="501">
        <v>0</v>
      </c>
      <c r="M44" s="501">
        <v>0</v>
      </c>
      <c r="N44" s="163"/>
    </row>
    <row r="45" spans="2:14">
      <c r="B45" s="493"/>
      <c r="C45" s="151"/>
      <c r="D45" s="151"/>
      <c r="E45" s="151"/>
      <c r="F45" s="151"/>
      <c r="G45" s="151"/>
      <c r="H45" s="192"/>
      <c r="I45" s="186">
        <v>3240</v>
      </c>
      <c r="J45" s="1245" t="s">
        <v>407</v>
      </c>
      <c r="K45" s="1245"/>
      <c r="L45" s="501">
        <v>0</v>
      </c>
      <c r="M45" s="501">
        <v>0</v>
      </c>
      <c r="N45" s="163"/>
    </row>
    <row r="46" spans="2:14">
      <c r="B46" s="496"/>
      <c r="C46" s="151"/>
      <c r="D46" s="151"/>
      <c r="E46" s="151"/>
      <c r="F46" s="151"/>
      <c r="G46" s="151"/>
      <c r="H46" s="192"/>
      <c r="I46" s="186">
        <v>3250</v>
      </c>
      <c r="J46" s="1245" t="s">
        <v>408</v>
      </c>
      <c r="K46" s="1245"/>
      <c r="L46" s="501">
        <v>0</v>
      </c>
      <c r="M46" s="501">
        <v>0</v>
      </c>
      <c r="N46" s="163"/>
    </row>
    <row r="47" spans="2:14">
      <c r="B47" s="493"/>
      <c r="C47" s="151"/>
      <c r="D47" s="151"/>
      <c r="E47" s="151"/>
      <c r="F47" s="151"/>
      <c r="G47" s="151"/>
      <c r="H47" s="192"/>
      <c r="I47" s="186"/>
      <c r="J47" s="497"/>
      <c r="K47" s="497"/>
      <c r="L47" s="498"/>
      <c r="M47" s="498"/>
      <c r="N47" s="163"/>
    </row>
    <row r="48" spans="2:14">
      <c r="B48" s="496"/>
      <c r="C48" s="151"/>
      <c r="D48" s="151"/>
      <c r="E48" s="151"/>
      <c r="F48" s="151"/>
      <c r="G48" s="151"/>
      <c r="H48" s="192"/>
      <c r="I48" s="506">
        <v>3300</v>
      </c>
      <c r="J48" s="1244" t="s">
        <v>1041</v>
      </c>
      <c r="K48" s="1244"/>
      <c r="L48" s="500">
        <f>SUM(L50:L51)</f>
        <v>0</v>
      </c>
      <c r="M48" s="500">
        <f>SUM(M50:M51)</f>
        <v>0</v>
      </c>
      <c r="N48" s="163"/>
    </row>
    <row r="49" spans="2:14">
      <c r="B49" s="493"/>
      <c r="C49" s="151"/>
      <c r="D49" s="151"/>
      <c r="E49" s="151"/>
      <c r="F49" s="151"/>
      <c r="G49" s="151"/>
      <c r="H49" s="192"/>
      <c r="I49" s="186"/>
      <c r="J49" s="497"/>
      <c r="K49" s="497"/>
      <c r="L49" s="498"/>
      <c r="M49" s="498"/>
      <c r="N49" s="163"/>
    </row>
    <row r="50" spans="2:14">
      <c r="B50" s="493"/>
      <c r="C50" s="151"/>
      <c r="D50" s="151"/>
      <c r="E50" s="151"/>
      <c r="F50" s="151"/>
      <c r="G50" s="151"/>
      <c r="H50" s="192"/>
      <c r="I50" s="186">
        <v>3310</v>
      </c>
      <c r="J50" s="1245" t="s">
        <v>1042</v>
      </c>
      <c r="K50" s="1245"/>
      <c r="L50" s="501">
        <v>0</v>
      </c>
      <c r="M50" s="501">
        <v>0</v>
      </c>
      <c r="N50" s="163"/>
    </row>
    <row r="51" spans="2:14">
      <c r="B51" s="493"/>
      <c r="C51" s="151"/>
      <c r="D51" s="151"/>
      <c r="E51" s="151"/>
      <c r="F51" s="151"/>
      <c r="G51" s="151"/>
      <c r="H51" s="192"/>
      <c r="I51" s="186">
        <v>3320</v>
      </c>
      <c r="J51" s="1245" t="s">
        <v>410</v>
      </c>
      <c r="K51" s="1245"/>
      <c r="L51" s="501">
        <v>0</v>
      </c>
      <c r="M51" s="501">
        <v>0</v>
      </c>
      <c r="N51" s="163"/>
    </row>
    <row r="52" spans="2:14">
      <c r="B52" s="507"/>
      <c r="C52" s="209"/>
      <c r="D52" s="209"/>
      <c r="E52" s="209"/>
      <c r="F52" s="209"/>
      <c r="G52" s="209"/>
      <c r="H52" s="508"/>
      <c r="I52" s="509"/>
      <c r="J52" s="510"/>
      <c r="K52" s="510"/>
      <c r="L52" s="511"/>
      <c r="M52" s="511"/>
      <c r="N52" s="210"/>
    </row>
    <row r="53" spans="2:14">
      <c r="B53" s="151"/>
      <c r="C53" s="151"/>
      <c r="D53" s="211"/>
      <c r="E53" s="212"/>
      <c r="F53" s="213"/>
      <c r="G53" s="213"/>
      <c r="H53" s="213"/>
      <c r="I53" s="512"/>
      <c r="J53" s="151"/>
      <c r="K53" s="513"/>
      <c r="L53" s="212"/>
      <c r="M53" s="213"/>
      <c r="N53" s="213"/>
    </row>
    <row r="54" spans="2:14">
      <c r="B54" s="38"/>
      <c r="C54" s="1247" t="s">
        <v>1043</v>
      </c>
      <c r="D54" s="1247"/>
      <c r="E54" s="1247"/>
      <c r="F54" s="1247"/>
      <c r="G54" s="1247"/>
      <c r="H54" s="1247"/>
      <c r="I54" s="1247"/>
      <c r="J54" s="1247"/>
      <c r="K54" s="1247"/>
      <c r="L54" s="1247"/>
      <c r="M54" s="1247"/>
      <c r="N54" s="38"/>
    </row>
    <row r="55" spans="2:14">
      <c r="C55" s="211"/>
      <c r="D55" s="1248"/>
      <c r="E55" s="1248"/>
      <c r="F55" s="213"/>
      <c r="G55" s="213"/>
      <c r="H55" s="213"/>
      <c r="I55" s="259"/>
      <c r="J55" s="514"/>
      <c r="K55" s="1030" t="s">
        <v>1367</v>
      </c>
      <c r="L55" s="1030"/>
      <c r="M55" s="213"/>
    </row>
    <row r="56" spans="2:14">
      <c r="C56" s="215"/>
      <c r="D56" s="1249" t="s">
        <v>390</v>
      </c>
      <c r="E56" s="1249"/>
      <c r="F56" s="213"/>
      <c r="G56" s="213"/>
      <c r="H56" s="213"/>
      <c r="I56" s="512"/>
      <c r="K56" s="1030"/>
      <c r="L56" s="1030"/>
      <c r="M56" s="213"/>
    </row>
    <row r="57" spans="2:14">
      <c r="C57" s="217"/>
      <c r="D57" s="1076" t="s">
        <v>391</v>
      </c>
      <c r="E57" s="1076"/>
      <c r="F57" s="515"/>
      <c r="G57" s="515"/>
      <c r="H57" s="515"/>
      <c r="I57" s="516"/>
      <c r="J57" s="517"/>
      <c r="K57" s="1030"/>
      <c r="L57" s="1030"/>
      <c r="M57" s="213"/>
    </row>
    <row r="58" spans="2:14" ht="34.5">
      <c r="F58" s="218"/>
      <c r="G58" s="218"/>
      <c r="H58" s="218"/>
      <c r="I58" s="518"/>
      <c r="J58" s="218"/>
      <c r="K58" s="218"/>
      <c r="L58" s="218"/>
      <c r="M58" s="218"/>
      <c r="N58" s="218"/>
    </row>
    <row r="59" spans="2:14" ht="34.5">
      <c r="F59" s="218"/>
      <c r="G59" s="218"/>
      <c r="H59" s="218"/>
      <c r="I59" s="518"/>
      <c r="J59" s="218"/>
      <c r="K59" s="218"/>
      <c r="L59" s="218"/>
      <c r="M59" s="218"/>
      <c r="N59" s="218"/>
    </row>
  </sheetData>
  <sheetProtection algorithmName="SHA-512" hashValue="kIcLcKJaQ/xoP90t41BiKqYmrc6J6vUCdd9SxRbkiFxMthvavX3PirS+H88SSy3ZaD4RvYabVzVP0HQ8Dva86w==" saltValue="2srhmc1nhZNri8X83OWXeQ==" spinCount="100000" sheet="1" objects="1" scenarios="1"/>
  <mergeCells count="61">
    <mergeCell ref="J51:K51"/>
    <mergeCell ref="C54:M54"/>
    <mergeCell ref="D55:E55"/>
    <mergeCell ref="K55:L57"/>
    <mergeCell ref="D56:E56"/>
    <mergeCell ref="D57:E57"/>
    <mergeCell ref="J50:K50"/>
    <mergeCell ref="J34:K34"/>
    <mergeCell ref="J36:K36"/>
    <mergeCell ref="J37:K37"/>
    <mergeCell ref="J38:K38"/>
    <mergeCell ref="J40:K40"/>
    <mergeCell ref="J42:K42"/>
    <mergeCell ref="J43:K43"/>
    <mergeCell ref="J44:K44"/>
    <mergeCell ref="J45:K45"/>
    <mergeCell ref="J46:K46"/>
    <mergeCell ref="J48:K48"/>
    <mergeCell ref="C32:D32"/>
    <mergeCell ref="J32:K32"/>
    <mergeCell ref="C26:D26"/>
    <mergeCell ref="J26:K26"/>
    <mergeCell ref="C27:D27"/>
    <mergeCell ref="J27:K27"/>
    <mergeCell ref="C28:D28"/>
    <mergeCell ref="J28:K28"/>
    <mergeCell ref="C29:D29"/>
    <mergeCell ref="J29:K29"/>
    <mergeCell ref="C30:D30"/>
    <mergeCell ref="J30:K30"/>
    <mergeCell ref="C31:D31"/>
    <mergeCell ref="J21:K21"/>
    <mergeCell ref="C22:D22"/>
    <mergeCell ref="J23:K23"/>
    <mergeCell ref="C24:D24"/>
    <mergeCell ref="C25:D25"/>
    <mergeCell ref="J25:K25"/>
    <mergeCell ref="C18:D18"/>
    <mergeCell ref="J18:K18"/>
    <mergeCell ref="C19:D19"/>
    <mergeCell ref="J19:K19"/>
    <mergeCell ref="C20:D20"/>
    <mergeCell ref="J20:K20"/>
    <mergeCell ref="C15:D15"/>
    <mergeCell ref="J15:K15"/>
    <mergeCell ref="C16:D16"/>
    <mergeCell ref="J16:K16"/>
    <mergeCell ref="C17:D17"/>
    <mergeCell ref="J17:K17"/>
    <mergeCell ref="C10:D10"/>
    <mergeCell ref="J10:K10"/>
    <mergeCell ref="C12:D12"/>
    <mergeCell ref="J12:K12"/>
    <mergeCell ref="C14:D14"/>
    <mergeCell ref="J14:K14"/>
    <mergeCell ref="D2:L2"/>
    <mergeCell ref="D3:L3"/>
    <mergeCell ref="D4:L4"/>
    <mergeCell ref="D5:L5"/>
    <mergeCell ref="C7:D7"/>
    <mergeCell ref="J7:K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showGridLines="0" workbookViewId="0">
      <selection sqref="A1:D1"/>
    </sheetView>
  </sheetViews>
  <sheetFormatPr baseColWidth="10" defaultRowHeight="15"/>
  <cols>
    <col min="1" max="1" width="5.7109375" customWidth="1"/>
    <col min="2" max="2" width="50" customWidth="1"/>
    <col min="3" max="4" width="17.140625" customWidth="1"/>
    <col min="6" max="6" width="5.7109375" customWidth="1"/>
    <col min="7" max="7" width="50" customWidth="1"/>
    <col min="8" max="13" width="15.7109375" customWidth="1"/>
  </cols>
  <sheetData>
    <row r="1" spans="1:13" ht="15.75">
      <c r="A1" s="1273" t="s">
        <v>1044</v>
      </c>
      <c r="B1" s="1274"/>
      <c r="C1" s="1274"/>
      <c r="D1" s="1275"/>
      <c r="F1" s="1187" t="s">
        <v>413</v>
      </c>
      <c r="G1" s="1188"/>
      <c r="H1" s="1188"/>
      <c r="I1" s="1188"/>
      <c r="J1" s="1188"/>
      <c r="K1" s="1188"/>
      <c r="L1" s="1188"/>
      <c r="M1" s="1189"/>
    </row>
    <row r="2" spans="1:13" ht="15.75">
      <c r="A2" s="1250" t="s">
        <v>1045</v>
      </c>
      <c r="B2" s="1251"/>
      <c r="C2" s="1251"/>
      <c r="D2" s="1252"/>
      <c r="F2" s="1190" t="s">
        <v>904</v>
      </c>
      <c r="G2" s="1191"/>
      <c r="H2" s="1191"/>
      <c r="I2" s="1191"/>
      <c r="J2" s="1191"/>
      <c r="K2" s="1191"/>
      <c r="L2" s="1191"/>
      <c r="M2" s="1192"/>
    </row>
    <row r="3" spans="1:13" ht="15.75">
      <c r="A3" s="1253" t="s">
        <v>1409</v>
      </c>
      <c r="B3" s="1254"/>
      <c r="C3" s="1254"/>
      <c r="D3" s="1255"/>
      <c r="F3" s="1190" t="s">
        <v>1402</v>
      </c>
      <c r="G3" s="1191"/>
      <c r="H3" s="1191"/>
      <c r="I3" s="1191"/>
      <c r="J3" s="1191"/>
      <c r="K3" s="1191"/>
      <c r="L3" s="1191"/>
      <c r="M3" s="1192"/>
    </row>
    <row r="4" spans="1:13" ht="15.75">
      <c r="A4" s="561"/>
      <c r="B4" s="539"/>
      <c r="C4" s="539"/>
      <c r="D4" s="562"/>
      <c r="F4" s="1193"/>
      <c r="G4" s="1194"/>
      <c r="H4" s="1194"/>
      <c r="I4" s="1194"/>
      <c r="J4" s="1194"/>
      <c r="K4" s="1194"/>
      <c r="L4" s="1194"/>
      <c r="M4" s="1195"/>
    </row>
    <row r="5" spans="1:13" ht="15.75">
      <c r="A5" s="563"/>
      <c r="B5" s="151"/>
      <c r="C5" s="151"/>
      <c r="D5" s="163"/>
      <c r="F5" s="427"/>
      <c r="G5" s="428"/>
      <c r="H5" s="429"/>
      <c r="I5" s="429"/>
      <c r="J5" s="429"/>
      <c r="K5" s="429"/>
      <c r="L5" s="429"/>
      <c r="M5" s="430"/>
    </row>
    <row r="6" spans="1:13" ht="15.75">
      <c r="A6" s="1256" t="s">
        <v>1046</v>
      </c>
      <c r="B6" s="1257"/>
      <c r="C6" s="1258"/>
      <c r="D6" s="575">
        <v>0</v>
      </c>
      <c r="F6" s="1196" t="s">
        <v>905</v>
      </c>
      <c r="G6" s="1197"/>
      <c r="H6" s="1202" t="s">
        <v>906</v>
      </c>
      <c r="I6" s="1203"/>
      <c r="J6" s="1203"/>
      <c r="K6" s="1203"/>
      <c r="L6" s="1204"/>
      <c r="M6" s="1205" t="s">
        <v>907</v>
      </c>
    </row>
    <row r="7" spans="1:13" ht="45">
      <c r="A7" s="1259"/>
      <c r="B7" s="1260"/>
      <c r="C7" s="1260"/>
      <c r="D7" s="1261"/>
      <c r="F7" s="1198"/>
      <c r="G7" s="1199"/>
      <c r="H7" s="333" t="s">
        <v>908</v>
      </c>
      <c r="I7" s="333" t="s">
        <v>909</v>
      </c>
      <c r="J7" s="333" t="s">
        <v>910</v>
      </c>
      <c r="K7" s="333" t="s">
        <v>911</v>
      </c>
      <c r="L7" s="333" t="s">
        <v>912</v>
      </c>
      <c r="M7" s="1206"/>
    </row>
    <row r="8" spans="1:13">
      <c r="A8" s="1262" t="s">
        <v>1047</v>
      </c>
      <c r="B8" s="1263"/>
      <c r="C8" s="1264"/>
      <c r="D8" s="540">
        <f>SUM(C9:C14)</f>
        <v>0</v>
      </c>
      <c r="F8" s="1200"/>
      <c r="G8" s="1201"/>
      <c r="H8" s="334">
        <v>1</v>
      </c>
      <c r="I8" s="334">
        <v>2</v>
      </c>
      <c r="J8" s="334" t="s">
        <v>913</v>
      </c>
      <c r="K8" s="334">
        <v>4</v>
      </c>
      <c r="L8" s="334">
        <v>5</v>
      </c>
      <c r="M8" s="335" t="s">
        <v>914</v>
      </c>
    </row>
    <row r="9" spans="1:13" ht="15" customHeight="1">
      <c r="A9" s="541">
        <v>2.1</v>
      </c>
      <c r="B9" s="542" t="s">
        <v>1048</v>
      </c>
      <c r="C9" s="543">
        <v>0</v>
      </c>
      <c r="D9" s="1267"/>
      <c r="F9" s="336"/>
      <c r="G9" s="337"/>
      <c r="H9" s="338"/>
      <c r="I9" s="338"/>
      <c r="J9" s="338"/>
      <c r="K9" s="338"/>
      <c r="L9" s="338"/>
      <c r="M9" s="338"/>
    </row>
    <row r="10" spans="1:13" ht="15" customHeight="1">
      <c r="A10" s="541">
        <v>2.2000000000000002</v>
      </c>
      <c r="B10" s="544" t="s">
        <v>1049</v>
      </c>
      <c r="C10" s="545"/>
      <c r="D10" s="1267"/>
      <c r="F10" s="339" t="s">
        <v>915</v>
      </c>
      <c r="G10" s="340" t="s">
        <v>420</v>
      </c>
      <c r="H10" s="364">
        <f>SUM(H11:H19)</f>
        <v>0</v>
      </c>
      <c r="I10" s="364">
        <f>SUM(I11:I19)</f>
        <v>0</v>
      </c>
      <c r="J10" s="364">
        <f>H10+I10</f>
        <v>0</v>
      </c>
      <c r="K10" s="364">
        <f>SUM(K11:K19)</f>
        <v>0</v>
      </c>
      <c r="L10" s="364">
        <f>SUM(L11:L19)</f>
        <v>0</v>
      </c>
      <c r="M10" s="364">
        <f>L10-H10</f>
        <v>0</v>
      </c>
    </row>
    <row r="11" spans="1:13" ht="26.25" customHeight="1">
      <c r="A11" s="546">
        <v>2.2999999999999998</v>
      </c>
      <c r="B11" s="547" t="s">
        <v>1050</v>
      </c>
      <c r="C11" s="548">
        <v>0</v>
      </c>
      <c r="D11" s="1267"/>
      <c r="F11" s="341"/>
      <c r="G11" s="342" t="s">
        <v>916</v>
      </c>
      <c r="H11" s="343">
        <v>0</v>
      </c>
      <c r="I11" s="343">
        <v>0</v>
      </c>
      <c r="J11" s="344">
        <f>H11+I11</f>
        <v>0</v>
      </c>
      <c r="K11" s="344">
        <v>0</v>
      </c>
      <c r="L11" s="344">
        <v>0</v>
      </c>
      <c r="M11" s="344">
        <f>L11-H11</f>
        <v>0</v>
      </c>
    </row>
    <row r="12" spans="1:13" ht="15" customHeight="1">
      <c r="A12" s="549">
        <v>2.4</v>
      </c>
      <c r="B12" s="550" t="s">
        <v>1051</v>
      </c>
      <c r="C12" s="551">
        <v>0</v>
      </c>
      <c r="D12" s="1267"/>
      <c r="F12" s="341"/>
      <c r="G12" s="342" t="s">
        <v>917</v>
      </c>
      <c r="H12" s="343">
        <v>0</v>
      </c>
      <c r="I12" s="343">
        <v>0</v>
      </c>
      <c r="J12" s="344">
        <f t="shared" ref="J12:J75" si="0">H12+I12</f>
        <v>0</v>
      </c>
      <c r="K12" s="344">
        <v>0</v>
      </c>
      <c r="L12" s="344">
        <v>0</v>
      </c>
      <c r="M12" s="344">
        <f t="shared" ref="M12:M70" si="1">L12-H12</f>
        <v>0</v>
      </c>
    </row>
    <row r="13" spans="1:13" ht="29.25" customHeight="1">
      <c r="A13" s="541">
        <v>2.5</v>
      </c>
      <c r="B13" s="544" t="s">
        <v>1052</v>
      </c>
      <c r="C13" s="545">
        <v>0</v>
      </c>
      <c r="D13" s="1267"/>
      <c r="F13" s="341"/>
      <c r="G13" s="758" t="s">
        <v>918</v>
      </c>
      <c r="H13" s="343">
        <v>0</v>
      </c>
      <c r="I13" s="343">
        <v>0</v>
      </c>
      <c r="J13" s="344">
        <f t="shared" si="0"/>
        <v>0</v>
      </c>
      <c r="K13" s="344">
        <v>0</v>
      </c>
      <c r="L13" s="344">
        <v>0</v>
      </c>
      <c r="M13" s="344">
        <f t="shared" si="1"/>
        <v>0</v>
      </c>
    </row>
    <row r="14" spans="1:13" ht="15" customHeight="1">
      <c r="A14" s="552">
        <v>2.6</v>
      </c>
      <c r="B14" s="553" t="s">
        <v>1053</v>
      </c>
      <c r="C14" s="548">
        <v>0</v>
      </c>
      <c r="D14" s="1267"/>
      <c r="F14" s="341"/>
      <c r="G14" s="342" t="s">
        <v>919</v>
      </c>
      <c r="H14" s="343">
        <v>0</v>
      </c>
      <c r="I14" s="343">
        <v>0</v>
      </c>
      <c r="J14" s="344">
        <f t="shared" si="0"/>
        <v>0</v>
      </c>
      <c r="K14" s="344">
        <v>0</v>
      </c>
      <c r="L14" s="344">
        <v>0</v>
      </c>
      <c r="M14" s="344">
        <f t="shared" si="1"/>
        <v>0</v>
      </c>
    </row>
    <row r="15" spans="1:13" ht="15" customHeight="1">
      <c r="A15" s="563"/>
      <c r="B15" s="151"/>
      <c r="C15" s="151"/>
      <c r="D15" s="163"/>
      <c r="F15" s="341"/>
      <c r="G15" s="342" t="s">
        <v>920</v>
      </c>
      <c r="H15" s="343">
        <v>0</v>
      </c>
      <c r="I15" s="343">
        <v>0</v>
      </c>
      <c r="J15" s="344">
        <f t="shared" si="0"/>
        <v>0</v>
      </c>
      <c r="K15" s="344">
        <v>0</v>
      </c>
      <c r="L15" s="344">
        <v>0</v>
      </c>
      <c r="M15" s="344">
        <f t="shared" si="1"/>
        <v>0</v>
      </c>
    </row>
    <row r="16" spans="1:13" ht="15" customHeight="1">
      <c r="A16" s="1262" t="s">
        <v>1054</v>
      </c>
      <c r="B16" s="1263"/>
      <c r="C16" s="1264"/>
      <c r="D16" s="540">
        <f>SUM(C17:C19)</f>
        <v>0</v>
      </c>
      <c r="F16" s="341"/>
      <c r="G16" s="342" t="s">
        <v>921</v>
      </c>
      <c r="H16" s="343">
        <v>0</v>
      </c>
      <c r="I16" s="343">
        <v>0</v>
      </c>
      <c r="J16" s="344">
        <f t="shared" si="0"/>
        <v>0</v>
      </c>
      <c r="K16" s="344">
        <v>0</v>
      </c>
      <c r="L16" s="344">
        <v>0</v>
      </c>
      <c r="M16" s="344">
        <f t="shared" si="1"/>
        <v>0</v>
      </c>
    </row>
    <row r="17" spans="1:13" ht="15" customHeight="1">
      <c r="A17" s="554">
        <v>3.1</v>
      </c>
      <c r="B17" s="542" t="s">
        <v>945</v>
      </c>
      <c r="C17" s="545">
        <v>0</v>
      </c>
      <c r="D17" s="1267"/>
      <c r="F17" s="341"/>
      <c r="G17" s="342" t="s">
        <v>922</v>
      </c>
      <c r="H17" s="343">
        <v>0</v>
      </c>
      <c r="I17" s="343">
        <v>0</v>
      </c>
      <c r="J17" s="344">
        <f t="shared" si="0"/>
        <v>0</v>
      </c>
      <c r="K17" s="344">
        <v>0</v>
      </c>
      <c r="L17" s="344">
        <v>0</v>
      </c>
      <c r="M17" s="344">
        <f t="shared" si="1"/>
        <v>0</v>
      </c>
    </row>
    <row r="18" spans="1:13" ht="15" customHeight="1">
      <c r="A18" s="555">
        <v>3.2</v>
      </c>
      <c r="B18" s="556" t="s">
        <v>1002</v>
      </c>
      <c r="C18" s="548">
        <v>0</v>
      </c>
      <c r="D18" s="1267"/>
      <c r="F18" s="341"/>
      <c r="G18" s="342" t="s">
        <v>923</v>
      </c>
      <c r="H18" s="343">
        <v>0</v>
      </c>
      <c r="I18" s="343">
        <v>0</v>
      </c>
      <c r="J18" s="344">
        <f t="shared" si="0"/>
        <v>0</v>
      </c>
      <c r="K18" s="344">
        <v>0</v>
      </c>
      <c r="L18" s="344">
        <v>0</v>
      </c>
      <c r="M18" s="344">
        <f t="shared" si="1"/>
        <v>0</v>
      </c>
    </row>
    <row r="19" spans="1:13" ht="44.25" customHeight="1">
      <c r="A19" s="549">
        <v>3.3</v>
      </c>
      <c r="B19" s="557" t="s">
        <v>1055</v>
      </c>
      <c r="C19" s="551">
        <v>0</v>
      </c>
      <c r="D19" s="1267"/>
      <c r="F19" s="345"/>
      <c r="G19" s="1457" t="s">
        <v>924</v>
      </c>
      <c r="H19" s="347">
        <v>0</v>
      </c>
      <c r="I19" s="347">
        <v>0</v>
      </c>
      <c r="J19" s="348">
        <f t="shared" si="0"/>
        <v>0</v>
      </c>
      <c r="K19" s="348">
        <v>0</v>
      </c>
      <c r="L19" s="348">
        <v>0</v>
      </c>
      <c r="M19" s="348">
        <f t="shared" si="1"/>
        <v>0</v>
      </c>
    </row>
    <row r="20" spans="1:13" ht="30.75" customHeight="1">
      <c r="A20" s="1268" t="s">
        <v>1055</v>
      </c>
      <c r="B20" s="1269"/>
      <c r="C20" s="558">
        <v>0</v>
      </c>
      <c r="D20" s="1267"/>
      <c r="F20" s="349" t="s">
        <v>925</v>
      </c>
      <c r="G20" s="750" t="s">
        <v>439</v>
      </c>
      <c r="H20" s="364">
        <f>SUM(H21:H25)</f>
        <v>0</v>
      </c>
      <c r="I20" s="364">
        <f>SUM(I21:I25)</f>
        <v>0</v>
      </c>
      <c r="J20" s="364">
        <f t="shared" si="0"/>
        <v>0</v>
      </c>
      <c r="K20" s="364">
        <f>SUM(K21:K25)</f>
        <v>0</v>
      </c>
      <c r="L20" s="364">
        <f>SUM(L21:L25)</f>
        <v>0</v>
      </c>
      <c r="M20" s="364">
        <f t="shared" si="1"/>
        <v>0</v>
      </c>
    </row>
    <row r="21" spans="1:13" ht="15" customHeight="1">
      <c r="A21" s="563"/>
      <c r="B21" s="151"/>
      <c r="C21" s="151"/>
      <c r="D21" s="163"/>
      <c r="F21" s="351"/>
      <c r="G21" s="355" t="s">
        <v>926</v>
      </c>
      <c r="H21" s="352">
        <v>0</v>
      </c>
      <c r="I21" s="352">
        <v>0</v>
      </c>
      <c r="J21" s="352">
        <f>H21+I21</f>
        <v>0</v>
      </c>
      <c r="K21" s="352">
        <v>0</v>
      </c>
      <c r="L21" s="343">
        <v>0</v>
      </c>
      <c r="M21" s="344">
        <f>L21-H21</f>
        <v>0</v>
      </c>
    </row>
    <row r="22" spans="1:13" ht="15" customHeight="1">
      <c r="A22" s="1256" t="s">
        <v>1056</v>
      </c>
      <c r="B22" s="1257"/>
      <c r="C22" s="1258"/>
      <c r="D22" s="559">
        <f>SUM(D6+D8-D16)</f>
        <v>0</v>
      </c>
      <c r="F22" s="353"/>
      <c r="G22" s="346" t="s">
        <v>927</v>
      </c>
      <c r="H22" s="347">
        <v>0</v>
      </c>
      <c r="I22" s="347">
        <v>0</v>
      </c>
      <c r="J22" s="347">
        <f>H22+I22</f>
        <v>0</v>
      </c>
      <c r="K22" s="347">
        <v>0</v>
      </c>
      <c r="L22" s="347">
        <v>0</v>
      </c>
      <c r="M22" s="348">
        <f>L22-H22</f>
        <v>0</v>
      </c>
    </row>
    <row r="23" spans="1:13">
      <c r="A23" s="1270"/>
      <c r="B23" s="1271"/>
      <c r="C23" s="1271"/>
      <c r="D23" s="1272"/>
      <c r="F23" s="353"/>
      <c r="G23" s="346" t="s">
        <v>928</v>
      </c>
      <c r="H23" s="347">
        <v>0</v>
      </c>
      <c r="I23" s="347">
        <v>0</v>
      </c>
      <c r="J23" s="347">
        <f>H23+I23</f>
        <v>0</v>
      </c>
      <c r="K23" s="347">
        <v>0</v>
      </c>
      <c r="L23" s="347">
        <v>0</v>
      </c>
      <c r="M23" s="348">
        <f>L23-H23</f>
        <v>0</v>
      </c>
    </row>
    <row r="24" spans="1:13" ht="29.25">
      <c r="A24" s="564"/>
      <c r="B24" s="565"/>
      <c r="C24" s="565"/>
      <c r="D24" s="566"/>
      <c r="F24" s="353"/>
      <c r="G24" s="1457" t="s">
        <v>929</v>
      </c>
      <c r="H24" s="347">
        <v>0</v>
      </c>
      <c r="I24" s="347">
        <v>0</v>
      </c>
      <c r="J24" s="347">
        <f>H24+I24</f>
        <v>0</v>
      </c>
      <c r="K24" s="347">
        <v>0</v>
      </c>
      <c r="L24" s="347">
        <v>0</v>
      </c>
      <c r="M24" s="348">
        <f>L24-H24</f>
        <v>0</v>
      </c>
    </row>
    <row r="25" spans="1:13" ht="29.25">
      <c r="A25" s="564"/>
      <c r="B25" s="565"/>
      <c r="C25" s="565"/>
      <c r="D25" s="566"/>
      <c r="F25" s="354"/>
      <c r="G25" s="1457" t="s">
        <v>930</v>
      </c>
      <c r="H25" s="347">
        <v>0</v>
      </c>
      <c r="I25" s="347">
        <v>0</v>
      </c>
      <c r="J25" s="347">
        <f>H25+I25</f>
        <v>0</v>
      </c>
      <c r="K25" s="347">
        <v>0</v>
      </c>
      <c r="L25" s="347">
        <v>0</v>
      </c>
      <c r="M25" s="348">
        <f>L25-H25</f>
        <v>0</v>
      </c>
    </row>
    <row r="26" spans="1:13">
      <c r="A26" s="567"/>
      <c r="B26" s="560"/>
      <c r="C26" s="1265"/>
      <c r="D26" s="1266"/>
      <c r="F26" s="349" t="s">
        <v>931</v>
      </c>
      <c r="G26" s="350" t="s">
        <v>932</v>
      </c>
      <c r="H26" s="364">
        <f>SUM(H27:H28)</f>
        <v>0</v>
      </c>
      <c r="I26" s="364">
        <f>SUM(I27:I28)</f>
        <v>0</v>
      </c>
      <c r="J26" s="364">
        <f t="shared" si="0"/>
        <v>0</v>
      </c>
      <c r="K26" s="364">
        <f>SUM(K27:K28)</f>
        <v>0</v>
      </c>
      <c r="L26" s="364">
        <f>SUM(L27:L28)</f>
        <v>0</v>
      </c>
      <c r="M26" s="364">
        <f t="shared" si="1"/>
        <v>0</v>
      </c>
    </row>
    <row r="27" spans="1:13">
      <c r="A27" s="567"/>
      <c r="B27" s="568" t="s">
        <v>390</v>
      </c>
      <c r="C27" s="1265"/>
      <c r="D27" s="1266"/>
      <c r="F27" s="351"/>
      <c r="G27" s="355" t="s">
        <v>933</v>
      </c>
      <c r="H27" s="352">
        <v>0</v>
      </c>
      <c r="I27" s="352">
        <v>0</v>
      </c>
      <c r="J27" s="352">
        <f t="shared" si="0"/>
        <v>0</v>
      </c>
      <c r="K27" s="352">
        <v>0</v>
      </c>
      <c r="L27" s="343">
        <v>0</v>
      </c>
      <c r="M27" s="344">
        <f t="shared" si="1"/>
        <v>0</v>
      </c>
    </row>
    <row r="28" spans="1:13" ht="57.75">
      <c r="A28" s="567"/>
      <c r="B28" s="568" t="s">
        <v>391</v>
      </c>
      <c r="C28" s="569"/>
      <c r="D28" s="570"/>
      <c r="F28" s="354"/>
      <c r="G28" s="1457" t="s">
        <v>934</v>
      </c>
      <c r="H28" s="347">
        <v>0</v>
      </c>
      <c r="I28" s="347">
        <v>0</v>
      </c>
      <c r="J28" s="347">
        <f t="shared" si="0"/>
        <v>0</v>
      </c>
      <c r="K28" s="347">
        <v>0</v>
      </c>
      <c r="L28" s="347">
        <v>0</v>
      </c>
      <c r="M28" s="348">
        <f t="shared" si="1"/>
        <v>0</v>
      </c>
    </row>
    <row r="29" spans="1:13">
      <c r="A29" s="567"/>
      <c r="B29" s="569" t="s">
        <v>1057</v>
      </c>
      <c r="C29" s="569"/>
      <c r="D29" s="570"/>
      <c r="F29" s="356" t="s">
        <v>935</v>
      </c>
      <c r="G29" s="350" t="s">
        <v>455</v>
      </c>
      <c r="H29" s="364">
        <f>SUM(H30:H35)</f>
        <v>0</v>
      </c>
      <c r="I29" s="364">
        <f>SUM(I30:I35)</f>
        <v>0</v>
      </c>
      <c r="J29" s="364">
        <f t="shared" si="0"/>
        <v>0</v>
      </c>
      <c r="K29" s="364">
        <f>SUM(K30:K35)</f>
        <v>0</v>
      </c>
      <c r="L29" s="364">
        <f>SUM(L30:L35)</f>
        <v>0</v>
      </c>
      <c r="M29" s="364">
        <f t="shared" si="1"/>
        <v>0</v>
      </c>
    </row>
    <row r="30" spans="1:13" ht="29.25">
      <c r="A30" s="567"/>
      <c r="B30" s="569" t="s">
        <v>1058</v>
      </c>
      <c r="C30" s="569"/>
      <c r="D30" s="570"/>
      <c r="F30" s="351"/>
      <c r="G30" s="359" t="s">
        <v>936</v>
      </c>
      <c r="H30" s="352">
        <v>0</v>
      </c>
      <c r="I30" s="352">
        <v>0</v>
      </c>
      <c r="J30" s="358">
        <f t="shared" si="0"/>
        <v>0</v>
      </c>
      <c r="K30" s="352">
        <v>0</v>
      </c>
      <c r="L30" s="352">
        <v>0</v>
      </c>
      <c r="M30" s="344">
        <f t="shared" si="1"/>
        <v>0</v>
      </c>
    </row>
    <row r="31" spans="1:13">
      <c r="A31" s="567"/>
      <c r="B31" s="569"/>
      <c r="C31" s="569"/>
      <c r="D31" s="570"/>
      <c r="F31" s="353"/>
      <c r="G31" s="359" t="s">
        <v>1403</v>
      </c>
      <c r="H31" s="352">
        <v>0</v>
      </c>
      <c r="I31" s="352">
        <v>0</v>
      </c>
      <c r="J31" s="358">
        <f t="shared" si="0"/>
        <v>0</v>
      </c>
      <c r="K31" s="352">
        <v>0</v>
      </c>
      <c r="L31" s="352">
        <v>0</v>
      </c>
      <c r="M31" s="344">
        <f t="shared" si="1"/>
        <v>0</v>
      </c>
    </row>
    <row r="32" spans="1:13" ht="34.5">
      <c r="A32" s="571"/>
      <c r="B32" s="572" t="s">
        <v>1367</v>
      </c>
      <c r="C32" s="573"/>
      <c r="D32" s="574"/>
      <c r="F32" s="353"/>
      <c r="G32" s="359" t="s">
        <v>937</v>
      </c>
      <c r="H32" s="352">
        <v>0</v>
      </c>
      <c r="I32" s="352">
        <v>0</v>
      </c>
      <c r="J32" s="358">
        <f t="shared" si="0"/>
        <v>0</v>
      </c>
      <c r="K32" s="352">
        <v>0</v>
      </c>
      <c r="L32" s="352">
        <v>0</v>
      </c>
      <c r="M32" s="344">
        <f t="shared" si="1"/>
        <v>0</v>
      </c>
    </row>
    <row r="33" spans="6:13">
      <c r="F33" s="353"/>
      <c r="G33" s="359" t="s">
        <v>938</v>
      </c>
      <c r="H33" s="352">
        <v>0</v>
      </c>
      <c r="I33" s="352">
        <v>0</v>
      </c>
      <c r="J33" s="358">
        <f t="shared" si="0"/>
        <v>0</v>
      </c>
      <c r="K33" s="352">
        <v>0</v>
      </c>
      <c r="L33" s="352">
        <v>0</v>
      </c>
      <c r="M33" s="344">
        <v>0</v>
      </c>
    </row>
    <row r="34" spans="6:13">
      <c r="F34" s="353"/>
      <c r="G34" s="359" t="s">
        <v>922</v>
      </c>
      <c r="H34" s="352">
        <v>0</v>
      </c>
      <c r="I34" s="352">
        <v>0</v>
      </c>
      <c r="J34" s="358">
        <f t="shared" si="0"/>
        <v>0</v>
      </c>
      <c r="K34" s="352">
        <v>0</v>
      </c>
      <c r="L34" s="352">
        <v>0</v>
      </c>
      <c r="M34" s="344">
        <f t="shared" si="1"/>
        <v>0</v>
      </c>
    </row>
    <row r="35" spans="6:13" ht="43.5">
      <c r="F35" s="354"/>
      <c r="G35" s="1457" t="s">
        <v>939</v>
      </c>
      <c r="H35" s="347">
        <v>0</v>
      </c>
      <c r="I35" s="347">
        <v>0</v>
      </c>
      <c r="J35" s="348">
        <f t="shared" si="0"/>
        <v>0</v>
      </c>
      <c r="K35" s="347">
        <v>0</v>
      </c>
      <c r="L35" s="347">
        <v>0</v>
      </c>
      <c r="M35" s="348">
        <f t="shared" si="1"/>
        <v>0</v>
      </c>
    </row>
    <row r="36" spans="6:13" ht="45.75" customHeight="1">
      <c r="F36" s="361" t="s">
        <v>940</v>
      </c>
      <c r="G36" s="362" t="s">
        <v>941</v>
      </c>
      <c r="H36" s="363">
        <v>0</v>
      </c>
      <c r="I36" s="363">
        <v>0</v>
      </c>
      <c r="J36" s="363">
        <f t="shared" si="0"/>
        <v>0</v>
      </c>
      <c r="K36" s="363">
        <v>0</v>
      </c>
      <c r="L36" s="363">
        <v>0</v>
      </c>
      <c r="M36" s="363">
        <f t="shared" si="1"/>
        <v>0</v>
      </c>
    </row>
    <row r="37" spans="6:13">
      <c r="F37" s="1428" t="s">
        <v>940</v>
      </c>
      <c r="G37" s="340" t="s">
        <v>467</v>
      </c>
      <c r="H37" s="364">
        <f>SUM(H38:H40)</f>
        <v>0</v>
      </c>
      <c r="I37" s="364">
        <f>SUM(I38:I40)</f>
        <v>0</v>
      </c>
      <c r="J37" s="364">
        <f>H37+I37</f>
        <v>0</v>
      </c>
      <c r="K37" s="364">
        <f>SUM(K38:K40)</f>
        <v>0</v>
      </c>
      <c r="L37" s="364">
        <f>SUM(L38:L40)</f>
        <v>0</v>
      </c>
      <c r="M37" s="364">
        <f>L37-H37</f>
        <v>0</v>
      </c>
    </row>
    <row r="38" spans="6:13">
      <c r="F38" s="365"/>
      <c r="G38" s="355" t="s">
        <v>822</v>
      </c>
      <c r="H38" s="352">
        <v>0</v>
      </c>
      <c r="I38" s="352">
        <v>0</v>
      </c>
      <c r="J38" s="358">
        <f t="shared" si="0"/>
        <v>0</v>
      </c>
      <c r="K38" s="352">
        <v>0</v>
      </c>
      <c r="L38" s="352">
        <v>0</v>
      </c>
      <c r="M38" s="344">
        <f t="shared" si="1"/>
        <v>0</v>
      </c>
    </row>
    <row r="39" spans="6:13">
      <c r="F39" s="366"/>
      <c r="G39" s="355" t="s">
        <v>1404</v>
      </c>
      <c r="H39" s="352">
        <v>0</v>
      </c>
      <c r="I39" s="352">
        <v>0</v>
      </c>
      <c r="J39" s="358">
        <f t="shared" si="0"/>
        <v>0</v>
      </c>
      <c r="K39" s="352">
        <v>0</v>
      </c>
      <c r="L39" s="352">
        <v>0</v>
      </c>
      <c r="M39" s="344">
        <f t="shared" si="1"/>
        <v>0</v>
      </c>
    </row>
    <row r="40" spans="6:13" ht="43.5">
      <c r="F40" s="367"/>
      <c r="G40" s="359" t="s">
        <v>942</v>
      </c>
      <c r="H40" s="352">
        <v>0</v>
      </c>
      <c r="I40" s="352">
        <v>0</v>
      </c>
      <c r="J40" s="358">
        <f t="shared" si="0"/>
        <v>0</v>
      </c>
      <c r="K40" s="352">
        <v>0</v>
      </c>
      <c r="L40" s="352">
        <v>0</v>
      </c>
      <c r="M40" s="344">
        <f t="shared" si="1"/>
        <v>0</v>
      </c>
    </row>
    <row r="41" spans="6:13">
      <c r="F41" s="1429" t="s">
        <v>943</v>
      </c>
      <c r="G41" s="350" t="s">
        <v>474</v>
      </c>
      <c r="H41" s="364">
        <f>SUM(H42:H45)</f>
        <v>0</v>
      </c>
      <c r="I41" s="364">
        <f>SUM(I42:I45)</f>
        <v>0</v>
      </c>
      <c r="J41" s="364">
        <f t="shared" si="0"/>
        <v>0</v>
      </c>
      <c r="K41" s="364">
        <f>SUM(K42:K45)</f>
        <v>0</v>
      </c>
      <c r="L41" s="364">
        <f>SUM(L42:L45)</f>
        <v>0</v>
      </c>
      <c r="M41" s="364">
        <f t="shared" si="1"/>
        <v>0</v>
      </c>
    </row>
    <row r="42" spans="6:13">
      <c r="F42" s="365"/>
      <c r="G42" s="355" t="s">
        <v>944</v>
      </c>
      <c r="H42" s="352">
        <v>0</v>
      </c>
      <c r="I42" s="352">
        <v>0</v>
      </c>
      <c r="J42" s="358">
        <f t="shared" si="0"/>
        <v>0</v>
      </c>
      <c r="K42" s="352">
        <v>0</v>
      </c>
      <c r="L42" s="352">
        <v>0</v>
      </c>
      <c r="M42" s="344">
        <f t="shared" si="1"/>
        <v>0</v>
      </c>
    </row>
    <row r="43" spans="6:13">
      <c r="F43" s="366"/>
      <c r="G43" s="355" t="s">
        <v>945</v>
      </c>
      <c r="H43" s="352">
        <v>0</v>
      </c>
      <c r="I43" s="352">
        <v>0</v>
      </c>
      <c r="J43" s="358">
        <f t="shared" si="0"/>
        <v>0</v>
      </c>
      <c r="K43" s="352">
        <v>0</v>
      </c>
      <c r="L43" s="352">
        <v>0</v>
      </c>
      <c r="M43" s="344">
        <f t="shared" si="1"/>
        <v>0</v>
      </c>
    </row>
    <row r="44" spans="6:13">
      <c r="F44" s="366"/>
      <c r="G44" s="355" t="s">
        <v>946</v>
      </c>
      <c r="H44" s="352">
        <v>0</v>
      </c>
      <c r="I44" s="352">
        <v>0</v>
      </c>
      <c r="J44" s="358">
        <f t="shared" si="0"/>
        <v>0</v>
      </c>
      <c r="K44" s="352">
        <v>0</v>
      </c>
      <c r="L44" s="352">
        <v>0</v>
      </c>
      <c r="M44" s="344">
        <f t="shared" si="1"/>
        <v>0</v>
      </c>
    </row>
    <row r="45" spans="6:13" ht="43.5">
      <c r="F45" s="367"/>
      <c r="G45" s="359" t="s">
        <v>947</v>
      </c>
      <c r="H45" s="352">
        <v>0</v>
      </c>
      <c r="I45" s="352">
        <v>0</v>
      </c>
      <c r="J45" s="358">
        <f t="shared" si="0"/>
        <v>0</v>
      </c>
      <c r="K45" s="352">
        <v>0</v>
      </c>
      <c r="L45" s="352">
        <v>0</v>
      </c>
      <c r="M45" s="344">
        <f t="shared" si="1"/>
        <v>0</v>
      </c>
    </row>
    <row r="46" spans="6:13">
      <c r="F46" s="368" t="s">
        <v>948</v>
      </c>
      <c r="G46" s="369" t="s">
        <v>949</v>
      </c>
      <c r="H46" s="370">
        <f>SUM(H47:H55)</f>
        <v>0</v>
      </c>
      <c r="I46" s="370">
        <f>SUM(I47:I55)</f>
        <v>0</v>
      </c>
      <c r="J46" s="370">
        <f>H46+I46</f>
        <v>0</v>
      </c>
      <c r="K46" s="370">
        <f>SUM(K47:K55)</f>
        <v>0</v>
      </c>
      <c r="L46" s="370">
        <f>SUM(L47:L55)</f>
        <v>0</v>
      </c>
      <c r="M46" s="370">
        <f>L46-H46</f>
        <v>0</v>
      </c>
    </row>
    <row r="47" spans="6:13" ht="43.5">
      <c r="F47" s="371"/>
      <c r="G47" s="1457" t="s">
        <v>950</v>
      </c>
      <c r="H47" s="347">
        <v>0</v>
      </c>
      <c r="I47" s="347">
        <v>0</v>
      </c>
      <c r="J47" s="347">
        <f t="shared" ref="J47:J55" si="2">H47+I47</f>
        <v>0</v>
      </c>
      <c r="K47" s="347">
        <v>0</v>
      </c>
      <c r="L47" s="347">
        <v>0</v>
      </c>
      <c r="M47" s="348">
        <f t="shared" ref="M47:M55" si="3">L47-H47</f>
        <v>0</v>
      </c>
    </row>
    <row r="48" spans="6:13" ht="29.25">
      <c r="F48" s="372"/>
      <c r="G48" s="1457" t="s">
        <v>951</v>
      </c>
      <c r="H48" s="347">
        <v>0</v>
      </c>
      <c r="I48" s="347">
        <v>0</v>
      </c>
      <c r="J48" s="347">
        <f t="shared" si="2"/>
        <v>0</v>
      </c>
      <c r="K48" s="347">
        <v>0</v>
      </c>
      <c r="L48" s="347">
        <v>0</v>
      </c>
      <c r="M48" s="348">
        <f t="shared" si="3"/>
        <v>0</v>
      </c>
    </row>
    <row r="49" spans="6:13" ht="43.5">
      <c r="F49" s="372"/>
      <c r="G49" s="1457" t="s">
        <v>952</v>
      </c>
      <c r="H49" s="347">
        <v>0</v>
      </c>
      <c r="I49" s="347">
        <v>0</v>
      </c>
      <c r="J49" s="347">
        <f t="shared" si="2"/>
        <v>0</v>
      </c>
      <c r="K49" s="347">
        <v>0</v>
      </c>
      <c r="L49" s="347">
        <v>0</v>
      </c>
      <c r="M49" s="348">
        <f t="shared" si="3"/>
        <v>0</v>
      </c>
    </row>
    <row r="50" spans="6:13" ht="57.75">
      <c r="F50" s="372"/>
      <c r="G50" s="1457" t="s">
        <v>953</v>
      </c>
      <c r="H50" s="347">
        <v>0</v>
      </c>
      <c r="I50" s="347">
        <v>0</v>
      </c>
      <c r="J50" s="347">
        <f t="shared" si="2"/>
        <v>0</v>
      </c>
      <c r="K50" s="347">
        <v>0</v>
      </c>
      <c r="L50" s="347">
        <v>0</v>
      </c>
      <c r="M50" s="348">
        <f t="shared" si="3"/>
        <v>0</v>
      </c>
    </row>
    <row r="51" spans="6:13" ht="57.75">
      <c r="F51" s="372"/>
      <c r="G51" s="1457" t="s">
        <v>954</v>
      </c>
      <c r="H51" s="347">
        <v>0</v>
      </c>
      <c r="I51" s="347">
        <v>0</v>
      </c>
      <c r="J51" s="347">
        <f t="shared" si="2"/>
        <v>0</v>
      </c>
      <c r="K51" s="347">
        <v>0</v>
      </c>
      <c r="L51" s="347">
        <v>0</v>
      </c>
      <c r="M51" s="348">
        <f t="shared" si="3"/>
        <v>0</v>
      </c>
    </row>
    <row r="52" spans="6:13" ht="57.75">
      <c r="F52" s="372"/>
      <c r="G52" s="1457" t="s">
        <v>955</v>
      </c>
      <c r="H52" s="347">
        <v>0</v>
      </c>
      <c r="I52" s="347">
        <v>0</v>
      </c>
      <c r="J52" s="347">
        <f t="shared" si="2"/>
        <v>0</v>
      </c>
      <c r="K52" s="347">
        <v>0</v>
      </c>
      <c r="L52" s="347">
        <v>0</v>
      </c>
      <c r="M52" s="348">
        <f t="shared" si="3"/>
        <v>0</v>
      </c>
    </row>
    <row r="53" spans="6:13" ht="43.5">
      <c r="F53" s="372"/>
      <c r="G53" s="1457" t="s">
        <v>956</v>
      </c>
      <c r="H53" s="347">
        <v>0</v>
      </c>
      <c r="I53" s="347">
        <v>0</v>
      </c>
      <c r="J53" s="347">
        <f t="shared" si="2"/>
        <v>0</v>
      </c>
      <c r="K53" s="347">
        <v>0</v>
      </c>
      <c r="L53" s="347">
        <v>0</v>
      </c>
      <c r="M53" s="348">
        <f t="shared" si="3"/>
        <v>0</v>
      </c>
    </row>
    <row r="54" spans="6:13" ht="43.5">
      <c r="F54" s="372"/>
      <c r="G54" s="1457" t="s">
        <v>957</v>
      </c>
      <c r="H54" s="347">
        <v>0</v>
      </c>
      <c r="I54" s="347">
        <v>0</v>
      </c>
      <c r="J54" s="347">
        <f t="shared" si="2"/>
        <v>0</v>
      </c>
      <c r="K54" s="347">
        <v>0</v>
      </c>
      <c r="L54" s="347">
        <v>0</v>
      </c>
      <c r="M54" s="348">
        <f t="shared" si="3"/>
        <v>0</v>
      </c>
    </row>
    <row r="55" spans="6:13">
      <c r="F55" s="373"/>
      <c r="G55" s="1457" t="s">
        <v>958</v>
      </c>
      <c r="H55" s="347">
        <v>0</v>
      </c>
      <c r="I55" s="347">
        <v>0</v>
      </c>
      <c r="J55" s="347">
        <f t="shared" si="2"/>
        <v>0</v>
      </c>
      <c r="K55" s="347">
        <v>0</v>
      </c>
      <c r="L55" s="347">
        <v>0</v>
      </c>
      <c r="M55" s="348">
        <f t="shared" si="3"/>
        <v>0</v>
      </c>
    </row>
    <row r="56" spans="6:13" ht="60">
      <c r="F56" s="374" t="s">
        <v>959</v>
      </c>
      <c r="G56" s="750" t="s">
        <v>960</v>
      </c>
      <c r="H56" s="364">
        <f>SUM(H57:H61)</f>
        <v>0</v>
      </c>
      <c r="I56" s="364">
        <f>SUM(I57:I61)</f>
        <v>0</v>
      </c>
      <c r="J56" s="364">
        <f t="shared" si="0"/>
        <v>0</v>
      </c>
      <c r="K56" s="364">
        <f>SUM(K57:K61)</f>
        <v>0</v>
      </c>
      <c r="L56" s="364">
        <f>SUM(L57:L61)</f>
        <v>0</v>
      </c>
      <c r="M56" s="364">
        <f t="shared" si="1"/>
        <v>0</v>
      </c>
    </row>
    <row r="57" spans="6:13">
      <c r="F57" s="375"/>
      <c r="G57" s="342" t="s">
        <v>961</v>
      </c>
      <c r="H57" s="343">
        <v>0</v>
      </c>
      <c r="I57" s="352">
        <v>0</v>
      </c>
      <c r="J57" s="343">
        <f t="shared" si="0"/>
        <v>0</v>
      </c>
      <c r="K57" s="343">
        <v>0</v>
      </c>
      <c r="L57" s="343">
        <v>0</v>
      </c>
      <c r="M57" s="344">
        <f t="shared" si="1"/>
        <v>0</v>
      </c>
    </row>
    <row r="58" spans="6:13">
      <c r="F58" s="376"/>
      <c r="G58" s="342" t="s">
        <v>401</v>
      </c>
      <c r="H58" s="343">
        <v>0</v>
      </c>
      <c r="I58" s="352">
        <v>0</v>
      </c>
      <c r="J58" s="343">
        <f t="shared" si="0"/>
        <v>0</v>
      </c>
      <c r="K58" s="343">
        <v>0</v>
      </c>
      <c r="L58" s="343">
        <v>0</v>
      </c>
      <c r="M58" s="344">
        <f t="shared" si="1"/>
        <v>0</v>
      </c>
    </row>
    <row r="59" spans="6:13">
      <c r="F59" s="376"/>
      <c r="G59" s="342" t="s">
        <v>855</v>
      </c>
      <c r="H59" s="343">
        <v>0</v>
      </c>
      <c r="I59" s="352">
        <v>0</v>
      </c>
      <c r="J59" s="343">
        <f t="shared" si="0"/>
        <v>0</v>
      </c>
      <c r="K59" s="343">
        <v>0</v>
      </c>
      <c r="L59" s="343">
        <v>0</v>
      </c>
      <c r="M59" s="344">
        <f t="shared" si="1"/>
        <v>0</v>
      </c>
    </row>
    <row r="60" spans="6:13">
      <c r="F60" s="376"/>
      <c r="G60" s="346" t="s">
        <v>962</v>
      </c>
      <c r="H60" s="347">
        <v>0</v>
      </c>
      <c r="I60" s="347">
        <v>0</v>
      </c>
      <c r="J60" s="347">
        <f t="shared" si="0"/>
        <v>0</v>
      </c>
      <c r="K60" s="347">
        <v>0</v>
      </c>
      <c r="L60" s="347">
        <v>0</v>
      </c>
      <c r="M60" s="348">
        <f t="shared" si="1"/>
        <v>0</v>
      </c>
    </row>
    <row r="61" spans="6:13">
      <c r="F61" s="377"/>
      <c r="G61" s="346" t="s">
        <v>963</v>
      </c>
      <c r="H61" s="347">
        <v>0</v>
      </c>
      <c r="I61" s="347">
        <v>0</v>
      </c>
      <c r="J61" s="347">
        <f t="shared" si="0"/>
        <v>0</v>
      </c>
      <c r="K61" s="347">
        <v>0</v>
      </c>
      <c r="L61" s="347">
        <v>0</v>
      </c>
      <c r="M61" s="348">
        <f t="shared" si="1"/>
        <v>0</v>
      </c>
    </row>
    <row r="62" spans="6:13" ht="45">
      <c r="F62" s="374" t="s">
        <v>964</v>
      </c>
      <c r="G62" s="750" t="s">
        <v>965</v>
      </c>
      <c r="H62" s="364">
        <f>SUM(H63:H69)</f>
        <v>0</v>
      </c>
      <c r="I62" s="364">
        <f>SUM(I63:I69)</f>
        <v>0</v>
      </c>
      <c r="J62" s="364">
        <f>H62+I62</f>
        <v>0</v>
      </c>
      <c r="K62" s="364">
        <f>SUM(K63:K69)</f>
        <v>0</v>
      </c>
      <c r="L62" s="364">
        <f>SUM(L63:L69)</f>
        <v>0</v>
      </c>
      <c r="M62" s="364">
        <f>L62-H62</f>
        <v>0</v>
      </c>
    </row>
    <row r="63" spans="6:13">
      <c r="F63" s="375"/>
      <c r="G63" s="342" t="s">
        <v>966</v>
      </c>
      <c r="H63" s="343">
        <v>0</v>
      </c>
      <c r="I63" s="352">
        <v>0</v>
      </c>
      <c r="J63" s="344">
        <f t="shared" si="0"/>
        <v>0</v>
      </c>
      <c r="K63" s="343">
        <v>0</v>
      </c>
      <c r="L63" s="343">
        <v>0</v>
      </c>
      <c r="M63" s="344">
        <f t="shared" si="1"/>
        <v>0</v>
      </c>
    </row>
    <row r="64" spans="6:13" ht="29.25">
      <c r="F64" s="376"/>
      <c r="G64" s="758" t="s">
        <v>1405</v>
      </c>
      <c r="H64" s="343">
        <v>0</v>
      </c>
      <c r="I64" s="352">
        <v>0</v>
      </c>
      <c r="J64" s="344">
        <f t="shared" si="0"/>
        <v>0</v>
      </c>
      <c r="K64" s="343">
        <v>0</v>
      </c>
      <c r="L64" s="343">
        <v>0</v>
      </c>
      <c r="M64" s="344">
        <f t="shared" si="1"/>
        <v>0</v>
      </c>
    </row>
    <row r="65" spans="6:13">
      <c r="F65" s="376"/>
      <c r="G65" s="342" t="s">
        <v>967</v>
      </c>
      <c r="H65" s="343">
        <v>0</v>
      </c>
      <c r="I65" s="352">
        <v>0</v>
      </c>
      <c r="J65" s="344">
        <f t="shared" si="0"/>
        <v>0</v>
      </c>
      <c r="K65" s="343">
        <v>0</v>
      </c>
      <c r="L65" s="343">
        <v>0</v>
      </c>
      <c r="M65" s="344">
        <f t="shared" si="1"/>
        <v>0</v>
      </c>
    </row>
    <row r="66" spans="6:13">
      <c r="F66" s="376"/>
      <c r="G66" s="342" t="s">
        <v>1406</v>
      </c>
      <c r="H66" s="343">
        <v>0</v>
      </c>
      <c r="I66" s="352">
        <v>0</v>
      </c>
      <c r="J66" s="344">
        <f t="shared" si="0"/>
        <v>0</v>
      </c>
      <c r="K66" s="343">
        <v>0</v>
      </c>
      <c r="L66" s="343">
        <v>0</v>
      </c>
      <c r="M66" s="344">
        <f t="shared" si="1"/>
        <v>0</v>
      </c>
    </row>
    <row r="67" spans="6:13">
      <c r="F67" s="376"/>
      <c r="G67" s="342" t="s">
        <v>845</v>
      </c>
      <c r="H67" s="343">
        <v>0</v>
      </c>
      <c r="I67" s="352">
        <v>0</v>
      </c>
      <c r="J67" s="344">
        <f t="shared" si="0"/>
        <v>0</v>
      </c>
      <c r="K67" s="343">
        <v>0</v>
      </c>
      <c r="L67" s="343">
        <v>0</v>
      </c>
      <c r="M67" s="344">
        <f t="shared" si="1"/>
        <v>0</v>
      </c>
    </row>
    <row r="68" spans="6:13" ht="29.25">
      <c r="F68" s="376"/>
      <c r="G68" s="758" t="s">
        <v>968</v>
      </c>
      <c r="H68" s="343">
        <v>0</v>
      </c>
      <c r="I68" s="352">
        <v>0</v>
      </c>
      <c r="J68" s="344">
        <f t="shared" si="0"/>
        <v>0</v>
      </c>
      <c r="K68" s="343">
        <v>0</v>
      </c>
      <c r="L68" s="343">
        <v>0</v>
      </c>
      <c r="M68" s="344">
        <f t="shared" si="1"/>
        <v>0</v>
      </c>
    </row>
    <row r="69" spans="6:13" ht="29.25">
      <c r="F69" s="377"/>
      <c r="G69" s="1457" t="s">
        <v>969</v>
      </c>
      <c r="H69" s="378">
        <v>0</v>
      </c>
      <c r="I69" s="378">
        <v>0</v>
      </c>
      <c r="J69" s="379">
        <f t="shared" si="0"/>
        <v>0</v>
      </c>
      <c r="K69" s="378">
        <v>0</v>
      </c>
      <c r="L69" s="378">
        <v>0</v>
      </c>
      <c r="M69" s="379">
        <f t="shared" si="1"/>
        <v>0</v>
      </c>
    </row>
    <row r="70" spans="6:13">
      <c r="F70" s="380" t="s">
        <v>970</v>
      </c>
      <c r="G70" s="350" t="s">
        <v>971</v>
      </c>
      <c r="H70" s="1430">
        <f>SUM(H71:H73)</f>
        <v>0</v>
      </c>
      <c r="I70" s="1430">
        <f>SUM(I71:I73)</f>
        <v>0</v>
      </c>
      <c r="J70" s="1430">
        <f>H70+I70</f>
        <v>0</v>
      </c>
      <c r="K70" s="1430">
        <f>SUM(K71:K73)</f>
        <v>0</v>
      </c>
      <c r="L70" s="1430">
        <f>SUM(L71:L73)</f>
        <v>0</v>
      </c>
      <c r="M70" s="1430">
        <f t="shared" si="1"/>
        <v>0</v>
      </c>
    </row>
    <row r="71" spans="6:13">
      <c r="F71" s="381"/>
      <c r="G71" s="382" t="s">
        <v>972</v>
      </c>
      <c r="H71" s="343">
        <v>0</v>
      </c>
      <c r="I71" s="352">
        <v>0</v>
      </c>
      <c r="J71" s="344">
        <f t="shared" si="0"/>
        <v>0</v>
      </c>
      <c r="K71" s="343">
        <v>0</v>
      </c>
      <c r="L71" s="343">
        <v>0</v>
      </c>
      <c r="M71" s="344">
        <v>0</v>
      </c>
    </row>
    <row r="72" spans="6:13">
      <c r="F72" s="383"/>
      <c r="G72" s="382" t="s">
        <v>973</v>
      </c>
      <c r="H72" s="343">
        <v>0</v>
      </c>
      <c r="I72" s="352">
        <v>0</v>
      </c>
      <c r="J72" s="344">
        <f>H72+I72</f>
        <v>0</v>
      </c>
      <c r="K72" s="343">
        <v>0</v>
      </c>
      <c r="L72" s="343">
        <v>0</v>
      </c>
      <c r="M72" s="344">
        <v>0</v>
      </c>
    </row>
    <row r="73" spans="6:13">
      <c r="F73" s="384"/>
      <c r="G73" s="385" t="s">
        <v>974</v>
      </c>
      <c r="H73" s="347">
        <v>0</v>
      </c>
      <c r="I73" s="347">
        <v>0</v>
      </c>
      <c r="J73" s="348">
        <f>H73+I73</f>
        <v>0</v>
      </c>
      <c r="K73" s="347">
        <v>0</v>
      </c>
      <c r="L73" s="347">
        <v>0</v>
      </c>
      <c r="M73" s="348">
        <v>0</v>
      </c>
    </row>
    <row r="74" spans="6:13">
      <c r="F74" s="386"/>
      <c r="G74" s="387"/>
      <c r="H74" s="388"/>
      <c r="I74" s="388"/>
      <c r="J74" s="388"/>
      <c r="K74" s="388"/>
      <c r="L74" s="388"/>
      <c r="M74" s="389"/>
    </row>
    <row r="75" spans="6:13">
      <c r="F75" s="1228" t="s">
        <v>975</v>
      </c>
      <c r="G75" s="1229"/>
      <c r="H75" s="1437">
        <f>SUM(H10+H20+H26+H29+H37+H41+H56+H62+H70+H46)</f>
        <v>0</v>
      </c>
      <c r="I75" s="1437">
        <f>SUM(I10+I20+I26+I29+I37+I41+I56+I62+I70+I46)</f>
        <v>0</v>
      </c>
      <c r="J75" s="1437">
        <f t="shared" si="0"/>
        <v>0</v>
      </c>
      <c r="K75" s="1438">
        <f>SUM(K10+K20+K26+K29+K37+K41+K56+K62+K70+K46)</f>
        <v>0</v>
      </c>
      <c r="L75" s="1437">
        <f>SUM(L10+L20+L26+L29+L37+L41+L56+L62+L70+L46)</f>
        <v>0</v>
      </c>
      <c r="M75" s="1230">
        <f>L75-H75</f>
        <v>0</v>
      </c>
    </row>
    <row r="76" spans="6:13">
      <c r="F76" s="390"/>
      <c r="G76" s="390"/>
      <c r="H76" s="391"/>
      <c r="I76" s="391"/>
      <c r="J76" s="392"/>
      <c r="K76" s="393"/>
      <c r="L76" s="394" t="s">
        <v>976</v>
      </c>
      <c r="M76" s="1231"/>
    </row>
    <row r="77" spans="6:13">
      <c r="F77" s="395"/>
      <c r="G77" s="396"/>
      <c r="H77" s="397"/>
      <c r="I77" s="397"/>
      <c r="J77" s="397"/>
      <c r="K77" s="398"/>
      <c r="L77" s="398"/>
      <c r="M77" s="399"/>
    </row>
    <row r="78" spans="6:13" ht="45">
      <c r="F78" s="400"/>
      <c r="G78" s="401" t="s">
        <v>977</v>
      </c>
      <c r="H78" s="402" t="s">
        <v>908</v>
      </c>
      <c r="I78" s="403" t="s">
        <v>909</v>
      </c>
      <c r="J78" s="403" t="s">
        <v>910</v>
      </c>
      <c r="K78" s="403" t="s">
        <v>911</v>
      </c>
      <c r="L78" s="403" t="s">
        <v>912</v>
      </c>
      <c r="M78" s="403" t="s">
        <v>907</v>
      </c>
    </row>
    <row r="79" spans="6:13">
      <c r="F79" s="404" t="s">
        <v>978</v>
      </c>
      <c r="G79" s="405"/>
      <c r="H79" s="406">
        <f t="shared" ref="H79:I87" si="4">H11</f>
        <v>0</v>
      </c>
      <c r="I79" s="406">
        <f t="shared" si="4"/>
        <v>0</v>
      </c>
      <c r="J79" s="407">
        <f>H79+I79</f>
        <v>0</v>
      </c>
      <c r="K79" s="407">
        <f t="shared" ref="K79:L87" si="5">K11</f>
        <v>0</v>
      </c>
      <c r="L79" s="408">
        <f t="shared" si="5"/>
        <v>0</v>
      </c>
      <c r="M79" s="409">
        <f>L79-H79</f>
        <v>0</v>
      </c>
    </row>
    <row r="80" spans="6:13">
      <c r="F80" s="404" t="s">
        <v>979</v>
      </c>
      <c r="G80" s="405"/>
      <c r="H80" s="406">
        <f t="shared" si="4"/>
        <v>0</v>
      </c>
      <c r="I80" s="406">
        <f t="shared" si="4"/>
        <v>0</v>
      </c>
      <c r="J80" s="407">
        <f t="shared" ref="J80:J86" si="6">H80+I80</f>
        <v>0</v>
      </c>
      <c r="K80" s="407">
        <f t="shared" si="5"/>
        <v>0</v>
      </c>
      <c r="L80" s="408">
        <f t="shared" si="5"/>
        <v>0</v>
      </c>
      <c r="M80" s="409">
        <f t="shared" ref="M80:M88" si="7">L80-H80</f>
        <v>0</v>
      </c>
    </row>
    <row r="81" spans="6:13">
      <c r="F81" s="404" t="s">
        <v>980</v>
      </c>
      <c r="G81" s="405"/>
      <c r="H81" s="406">
        <f t="shared" si="4"/>
        <v>0</v>
      </c>
      <c r="I81" s="406">
        <f t="shared" si="4"/>
        <v>0</v>
      </c>
      <c r="J81" s="407">
        <f t="shared" si="6"/>
        <v>0</v>
      </c>
      <c r="K81" s="407">
        <f t="shared" si="5"/>
        <v>0</v>
      </c>
      <c r="L81" s="408">
        <f t="shared" si="5"/>
        <v>0</v>
      </c>
      <c r="M81" s="409">
        <f t="shared" si="7"/>
        <v>0</v>
      </c>
    </row>
    <row r="82" spans="6:13">
      <c r="F82" s="404" t="s">
        <v>981</v>
      </c>
      <c r="G82" s="405"/>
      <c r="H82" s="406">
        <f t="shared" si="4"/>
        <v>0</v>
      </c>
      <c r="I82" s="406">
        <f t="shared" si="4"/>
        <v>0</v>
      </c>
      <c r="J82" s="407">
        <f t="shared" si="6"/>
        <v>0</v>
      </c>
      <c r="K82" s="407">
        <f t="shared" si="5"/>
        <v>0</v>
      </c>
      <c r="L82" s="408">
        <f t="shared" si="5"/>
        <v>0</v>
      </c>
      <c r="M82" s="409">
        <f t="shared" si="7"/>
        <v>0</v>
      </c>
    </row>
    <row r="83" spans="6:13">
      <c r="F83" s="404" t="s">
        <v>920</v>
      </c>
      <c r="G83" s="405"/>
      <c r="H83" s="406">
        <f t="shared" si="4"/>
        <v>0</v>
      </c>
      <c r="I83" s="406">
        <f t="shared" si="4"/>
        <v>0</v>
      </c>
      <c r="J83" s="407">
        <f t="shared" si="6"/>
        <v>0</v>
      </c>
      <c r="K83" s="407">
        <f t="shared" si="5"/>
        <v>0</v>
      </c>
      <c r="L83" s="408">
        <f t="shared" si="5"/>
        <v>0</v>
      </c>
      <c r="M83" s="409">
        <f t="shared" si="7"/>
        <v>0</v>
      </c>
    </row>
    <row r="84" spans="6:13">
      <c r="F84" s="404" t="s">
        <v>921</v>
      </c>
      <c r="G84" s="405"/>
      <c r="H84" s="406">
        <f t="shared" si="4"/>
        <v>0</v>
      </c>
      <c r="I84" s="406">
        <f t="shared" si="4"/>
        <v>0</v>
      </c>
      <c r="J84" s="407">
        <f t="shared" si="6"/>
        <v>0</v>
      </c>
      <c r="K84" s="407">
        <f t="shared" si="5"/>
        <v>0</v>
      </c>
      <c r="L84" s="408">
        <f t="shared" si="5"/>
        <v>0</v>
      </c>
      <c r="M84" s="409">
        <f t="shared" si="7"/>
        <v>0</v>
      </c>
    </row>
    <row r="85" spans="6:13">
      <c r="F85" s="404" t="s">
        <v>922</v>
      </c>
      <c r="G85" s="405"/>
      <c r="H85" s="406">
        <f t="shared" si="4"/>
        <v>0</v>
      </c>
      <c r="I85" s="406">
        <f t="shared" si="4"/>
        <v>0</v>
      </c>
      <c r="J85" s="407">
        <f t="shared" si="6"/>
        <v>0</v>
      </c>
      <c r="K85" s="407">
        <f t="shared" si="5"/>
        <v>0</v>
      </c>
      <c r="L85" s="408">
        <f t="shared" si="5"/>
        <v>0</v>
      </c>
      <c r="M85" s="409">
        <f t="shared" si="7"/>
        <v>0</v>
      </c>
    </row>
    <row r="86" spans="6:13">
      <c r="F86" s="404" t="s">
        <v>923</v>
      </c>
      <c r="G86" s="405"/>
      <c r="H86" s="406">
        <f t="shared" si="4"/>
        <v>0</v>
      </c>
      <c r="I86" s="406">
        <f t="shared" si="4"/>
        <v>0</v>
      </c>
      <c r="J86" s="407">
        <f t="shared" si="6"/>
        <v>0</v>
      </c>
      <c r="K86" s="407">
        <f t="shared" si="5"/>
        <v>0</v>
      </c>
      <c r="L86" s="408">
        <f t="shared" si="5"/>
        <v>0</v>
      </c>
      <c r="M86" s="409">
        <f t="shared" si="7"/>
        <v>0</v>
      </c>
    </row>
    <row r="87" spans="6:13">
      <c r="F87" s="404" t="s">
        <v>982</v>
      </c>
      <c r="G87" s="1459"/>
      <c r="H87" s="406">
        <f t="shared" si="4"/>
        <v>0</v>
      </c>
      <c r="I87" s="406">
        <f t="shared" si="4"/>
        <v>0</v>
      </c>
      <c r="J87" s="407">
        <f>H87+I87</f>
        <v>0</v>
      </c>
      <c r="K87" s="407">
        <f t="shared" si="5"/>
        <v>0</v>
      </c>
      <c r="L87" s="408">
        <f t="shared" si="5"/>
        <v>0</v>
      </c>
      <c r="M87" s="409">
        <f>L87-H87</f>
        <v>0</v>
      </c>
    </row>
    <row r="88" spans="6:13">
      <c r="F88" s="404"/>
      <c r="G88" s="410" t="s">
        <v>983</v>
      </c>
      <c r="H88" s="411">
        <f>SUM(H79:H87)</f>
        <v>0</v>
      </c>
      <c r="I88" s="411">
        <f>SUM(I79:I87)</f>
        <v>0</v>
      </c>
      <c r="J88" s="411">
        <f>SUM(J79:J87)</f>
        <v>0</v>
      </c>
      <c r="K88" s="411">
        <f>SUM(K79:K87)</f>
        <v>0</v>
      </c>
      <c r="L88" s="411">
        <f>SUM(L79:L87)</f>
        <v>0</v>
      </c>
      <c r="M88" s="412">
        <f t="shared" si="7"/>
        <v>0</v>
      </c>
    </row>
    <row r="89" spans="6:13">
      <c r="F89" s="413"/>
      <c r="G89" s="414"/>
      <c r="H89" s="415"/>
      <c r="I89" s="415"/>
      <c r="J89" s="415"/>
      <c r="K89" s="415"/>
      <c r="L89" s="415"/>
      <c r="M89" s="416"/>
    </row>
    <row r="90" spans="6:13">
      <c r="F90" s="400"/>
      <c r="G90" s="401" t="s">
        <v>984</v>
      </c>
      <c r="H90" s="1232"/>
      <c r="I90" s="1233"/>
      <c r="J90" s="1233"/>
      <c r="K90" s="1233"/>
      <c r="L90" s="1233"/>
      <c r="M90" s="1234"/>
    </row>
    <row r="91" spans="6:13" ht="29.25">
      <c r="F91" s="417" t="s">
        <v>915</v>
      </c>
      <c r="G91" s="1458" t="s">
        <v>439</v>
      </c>
      <c r="H91" s="407">
        <f>H20</f>
        <v>0</v>
      </c>
      <c r="I91" s="407">
        <f>I20</f>
        <v>0</v>
      </c>
      <c r="J91" s="407">
        <f>H91+I91</f>
        <v>0</v>
      </c>
      <c r="K91" s="407">
        <f>K20</f>
        <v>0</v>
      </c>
      <c r="L91" s="407">
        <f>L20</f>
        <v>0</v>
      </c>
      <c r="M91" s="409">
        <f t="shared" ref="M91:M98" si="8">L91-H91</f>
        <v>0</v>
      </c>
    </row>
    <row r="92" spans="6:13">
      <c r="F92" s="417" t="s">
        <v>925</v>
      </c>
      <c r="G92" s="418" t="s">
        <v>450</v>
      </c>
      <c r="H92" s="407">
        <f>H26</f>
        <v>0</v>
      </c>
      <c r="I92" s="407">
        <f>I26</f>
        <v>0</v>
      </c>
      <c r="J92" s="407">
        <f>H92+I92</f>
        <v>0</v>
      </c>
      <c r="K92" s="407">
        <f>K26</f>
        <v>0</v>
      </c>
      <c r="L92" s="407">
        <f>L26</f>
        <v>0</v>
      </c>
      <c r="M92" s="409">
        <f t="shared" si="8"/>
        <v>0</v>
      </c>
    </row>
    <row r="93" spans="6:13">
      <c r="F93" s="417" t="s">
        <v>931</v>
      </c>
      <c r="G93" s="418" t="s">
        <v>455</v>
      </c>
      <c r="H93" s="407">
        <f>H29</f>
        <v>0</v>
      </c>
      <c r="I93" s="407">
        <f>I29</f>
        <v>0</v>
      </c>
      <c r="J93" s="407">
        <f>H93+I93</f>
        <v>0</v>
      </c>
      <c r="K93" s="407">
        <f>K29</f>
        <v>0</v>
      </c>
      <c r="L93" s="407">
        <f>L29</f>
        <v>0</v>
      </c>
      <c r="M93" s="409">
        <f t="shared" si="8"/>
        <v>0</v>
      </c>
    </row>
    <row r="94" spans="6:13">
      <c r="F94" s="417" t="s">
        <v>935</v>
      </c>
      <c r="G94" s="418" t="s">
        <v>467</v>
      </c>
      <c r="H94" s="407">
        <f>H37</f>
        <v>0</v>
      </c>
      <c r="I94" s="407">
        <f>I37</f>
        <v>0</v>
      </c>
      <c r="J94" s="407">
        <f>H94+I94</f>
        <v>0</v>
      </c>
      <c r="K94" s="407">
        <f>K37</f>
        <v>0</v>
      </c>
      <c r="L94" s="407">
        <f>L37</f>
        <v>0</v>
      </c>
      <c r="M94" s="409">
        <f t="shared" si="8"/>
        <v>0</v>
      </c>
    </row>
    <row r="95" spans="6:13">
      <c r="F95" s="417" t="s">
        <v>940</v>
      </c>
      <c r="G95" s="418" t="s">
        <v>474</v>
      </c>
      <c r="H95" s="407">
        <f>H41</f>
        <v>0</v>
      </c>
      <c r="I95" s="407">
        <f>I41</f>
        <v>0</v>
      </c>
      <c r="J95" s="407">
        <f>H95+I95</f>
        <v>0</v>
      </c>
      <c r="K95" s="407">
        <f>K41</f>
        <v>0</v>
      </c>
      <c r="L95" s="407">
        <f>L41</f>
        <v>0</v>
      </c>
      <c r="M95" s="409">
        <f t="shared" si="8"/>
        <v>0</v>
      </c>
    </row>
    <row r="96" spans="6:13">
      <c r="F96" s="404"/>
      <c r="G96" s="410" t="s">
        <v>985</v>
      </c>
      <c r="H96" s="412">
        <f>SUM(H91:H95)</f>
        <v>0</v>
      </c>
      <c r="I96" s="412">
        <f>SUM(I91:I95)</f>
        <v>0</v>
      </c>
      <c r="J96" s="412">
        <f>SUM(J91:J95)</f>
        <v>0</v>
      </c>
      <c r="K96" s="412">
        <f>SUM(K91:K95)</f>
        <v>0</v>
      </c>
      <c r="L96" s="412">
        <f>SUM(L91:L95)</f>
        <v>0</v>
      </c>
      <c r="M96" s="412">
        <f t="shared" si="8"/>
        <v>0</v>
      </c>
    </row>
    <row r="97" spans="6:13">
      <c r="F97" s="413"/>
      <c r="G97" s="414"/>
      <c r="H97" s="415"/>
      <c r="I97" s="415"/>
      <c r="J97" s="415"/>
      <c r="K97" s="415"/>
      <c r="L97" s="415"/>
      <c r="M97" s="419"/>
    </row>
    <row r="98" spans="6:13">
      <c r="F98" s="404"/>
      <c r="G98" s="420" t="s">
        <v>986</v>
      </c>
      <c r="H98" s="412">
        <f>H88+H96</f>
        <v>0</v>
      </c>
      <c r="I98" s="412">
        <f>I88+I96</f>
        <v>0</v>
      </c>
      <c r="J98" s="412">
        <f>J88+J96</f>
        <v>0</v>
      </c>
      <c r="K98" s="412">
        <f>K88+K96</f>
        <v>0</v>
      </c>
      <c r="L98" s="412">
        <f>L88+L96</f>
        <v>0</v>
      </c>
      <c r="M98" s="412">
        <f t="shared" si="8"/>
        <v>0</v>
      </c>
    </row>
    <row r="99" spans="6:13" ht="15.75">
      <c r="F99" s="331"/>
      <c r="G99" s="331"/>
      <c r="H99" s="332"/>
      <c r="I99" s="332"/>
      <c r="J99" s="332"/>
      <c r="K99" s="332"/>
      <c r="L99" s="332"/>
      <c r="M99" s="332"/>
    </row>
    <row r="100" spans="6:13" ht="15.75">
      <c r="F100" s="259" t="s">
        <v>392</v>
      </c>
      <c r="G100" s="331"/>
      <c r="H100" s="332"/>
      <c r="I100" s="332"/>
      <c r="J100" s="332"/>
      <c r="K100" s="332"/>
      <c r="L100" s="332"/>
      <c r="M100" s="332"/>
    </row>
    <row r="101" spans="6:13" ht="15.75">
      <c r="F101" s="331"/>
      <c r="G101" s="331"/>
      <c r="H101" s="332"/>
      <c r="I101" s="332"/>
      <c r="J101" s="332"/>
      <c r="K101" s="332"/>
      <c r="L101" s="332"/>
      <c r="M101" s="332"/>
    </row>
    <row r="102" spans="6:13" ht="15.75">
      <c r="F102" s="331"/>
      <c r="G102" s="331"/>
      <c r="H102" s="332"/>
      <c r="I102" s="332"/>
      <c r="J102" s="332"/>
      <c r="K102" s="332"/>
      <c r="L102" s="332"/>
      <c r="M102" s="332"/>
    </row>
    <row r="103" spans="6:13" ht="15.75">
      <c r="F103" s="331"/>
      <c r="G103" s="421"/>
      <c r="H103" s="422"/>
      <c r="I103" s="422"/>
      <c r="J103" s="423"/>
      <c r="K103" s="422"/>
      <c r="L103" s="332"/>
      <c r="M103" s="424"/>
    </row>
    <row r="104" spans="6:13" ht="15.75">
      <c r="F104" s="331"/>
      <c r="G104" s="254" t="s">
        <v>390</v>
      </c>
      <c r="H104" s="332"/>
      <c r="I104" s="332"/>
      <c r="J104" s="538"/>
      <c r="K104" s="538"/>
      <c r="L104" s="331"/>
      <c r="M104" s="331"/>
    </row>
    <row r="105" spans="6:13" ht="15.75">
      <c r="F105" s="331"/>
      <c r="G105" s="9" t="s">
        <v>391</v>
      </c>
      <c r="H105" s="332"/>
      <c r="I105" s="1235"/>
      <c r="J105" s="1235"/>
      <c r="K105" s="1235"/>
      <c r="L105" s="1235"/>
      <c r="M105" s="1235"/>
    </row>
    <row r="106" spans="6:13" ht="15.75">
      <c r="F106" s="331"/>
      <c r="G106" s="426"/>
      <c r="H106" s="332"/>
      <c r="I106" s="332"/>
      <c r="J106" s="538"/>
      <c r="K106" s="332"/>
      <c r="L106" s="332"/>
      <c r="M106" s="538"/>
    </row>
    <row r="107" spans="6:13" ht="15.75">
      <c r="F107" s="331"/>
      <c r="G107" s="331"/>
      <c r="H107" s="1037" t="s">
        <v>1367</v>
      </c>
      <c r="I107" s="1037"/>
      <c r="J107" s="332"/>
      <c r="K107" s="332"/>
      <c r="L107" s="332"/>
      <c r="M107" s="332"/>
    </row>
    <row r="108" spans="6:13" ht="15.75">
      <c r="F108" s="331"/>
      <c r="G108" s="331"/>
      <c r="H108" s="1037"/>
      <c r="I108" s="1037"/>
      <c r="J108" s="332"/>
      <c r="K108" s="332"/>
      <c r="L108" s="332"/>
      <c r="M108" s="332"/>
    </row>
  </sheetData>
  <sheetProtection algorithmName="SHA-512" hashValue="igAaqFvJjSe/++ssANi6Lz/dmu89VNWeO4G6rtqAdaaO0FOolc2d6Qq5Fvu9NfN9TCzjYjoeujO8jpYoqAVPDw==" saltValue="Lksal2w4t2S2lIxN/SyQIw==" spinCount="100000" sheet="1" objects="1" scenarios="1"/>
  <mergeCells count="26">
    <mergeCell ref="F75:G75"/>
    <mergeCell ref="M75:M76"/>
    <mergeCell ref="H90:M90"/>
    <mergeCell ref="I105:M105"/>
    <mergeCell ref="H107:I108"/>
    <mergeCell ref="C26:D26"/>
    <mergeCell ref="C27:D27"/>
    <mergeCell ref="F1:M1"/>
    <mergeCell ref="F2:M2"/>
    <mergeCell ref="F3:M3"/>
    <mergeCell ref="F4:M4"/>
    <mergeCell ref="F6:G8"/>
    <mergeCell ref="H6:L6"/>
    <mergeCell ref="M6:M7"/>
    <mergeCell ref="D9:D14"/>
    <mergeCell ref="A16:C16"/>
    <mergeCell ref="D17:D20"/>
    <mergeCell ref="A20:B20"/>
    <mergeCell ref="A22:C22"/>
    <mergeCell ref="A23:D23"/>
    <mergeCell ref="A1:D1"/>
    <mergeCell ref="A2:D2"/>
    <mergeCell ref="A3:D3"/>
    <mergeCell ref="A6:C6"/>
    <mergeCell ref="A7:D7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F1-F6</vt:lpstr>
      <vt:lpstr>F2-F1</vt:lpstr>
      <vt:lpstr>F6-F2</vt:lpstr>
      <vt:lpstr>F3-F1</vt:lpstr>
      <vt:lpstr>F1-F5</vt:lpstr>
      <vt:lpstr>F1-F9</vt:lpstr>
      <vt:lpstr>F7-F7A</vt:lpstr>
      <vt:lpstr>F16</vt:lpstr>
      <vt:lpstr>F4A1-F7</vt:lpstr>
      <vt:lpstr>F4A1-F6</vt:lpstr>
      <vt:lpstr>F8-F17</vt:lpstr>
      <vt:lpstr>F8-F18</vt:lpstr>
      <vt:lpstr>F8-F19</vt:lpstr>
      <vt:lpstr>F4A2-F8</vt:lpstr>
      <vt:lpstr>F4A2-F6</vt:lpstr>
      <vt:lpstr>F195-F7</vt:lpstr>
      <vt:lpstr>F196A-F8</vt:lpstr>
      <vt:lpstr>F186B-F18</vt:lpstr>
      <vt:lpstr>F196C-F19</vt:lpstr>
      <vt:lpstr>FBLDF-F195</vt:lpstr>
      <vt:lpstr>FBLDF-F196A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ASOFIS4</dc:creator>
  <cp:lastModifiedBy>Pedro Fabián Monarrez Mercado</cp:lastModifiedBy>
  <cp:lastPrinted>2018-12-03T19:41:58Z</cp:lastPrinted>
  <dcterms:created xsi:type="dcterms:W3CDTF">2018-11-30T19:31:36Z</dcterms:created>
  <dcterms:modified xsi:type="dcterms:W3CDTF">2020-01-30T20:55:37Z</dcterms:modified>
</cp:coreProperties>
</file>