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ágina ASEJ\"/>
    </mc:Choice>
  </mc:AlternateContent>
  <bookViews>
    <workbookView xWindow="0" yWindow="0" windowWidth="28800" windowHeight="11700"/>
  </bookViews>
  <sheets>
    <sheet name="Provider-2024-04-30 (2)" sheetId="1" r:id="rId1"/>
  </sheets>
  <calcPr calcId="162913"/>
</workbook>
</file>

<file path=xl/calcChain.xml><?xml version="1.0" encoding="utf-8"?>
<calcChain xmlns="http://schemas.openxmlformats.org/spreadsheetml/2006/main">
  <c r="W5" i="1" l="1"/>
  <c r="W7" i="1" l="1"/>
  <c r="W3" i="1"/>
  <c r="W2" i="1"/>
  <c r="B1" i="1"/>
  <c r="M1" i="1"/>
  <c r="L1" i="1"/>
  <c r="K1" i="1"/>
  <c r="J1" i="1"/>
  <c r="I1" i="1"/>
  <c r="H1" i="1"/>
  <c r="G1" i="1"/>
  <c r="C1" i="1"/>
  <c r="A1" i="1"/>
</calcChain>
</file>

<file path=xl/sharedStrings.xml><?xml version="1.0" encoding="utf-8"?>
<sst xmlns="http://schemas.openxmlformats.org/spreadsheetml/2006/main" count="693" uniqueCount="466">
  <si>
    <t>RFC</t>
  </si>
  <si>
    <t>CP</t>
  </si>
  <si>
    <t>ASEJ0001</t>
  </si>
  <si>
    <t>industrialpartsmexico@gmail.com</t>
  </si>
  <si>
    <t>Persona Moral</t>
  </si>
  <si>
    <t>IPL170203KA2</t>
  </si>
  <si>
    <t>ASEJ0002</t>
  </si>
  <si>
    <t>ventas1@speeddocuments.com</t>
  </si>
  <si>
    <t>SDO960819R64</t>
  </si>
  <si>
    <t>Jalisco</t>
  </si>
  <si>
    <t>ASEJ0003</t>
  </si>
  <si>
    <t>cesar.villalobos@avsoftware.com.mx</t>
  </si>
  <si>
    <t>ASO080523TS7</t>
  </si>
  <si>
    <t>jevidaurri@astel.com.mx</t>
  </si>
  <si>
    <t>AST030609AA9</t>
  </si>
  <si>
    <t>33 3343 0808</t>
  </si>
  <si>
    <t>Jardines del Bosque</t>
  </si>
  <si>
    <t>Firmamento y Paseo de la Arboleda</t>
  </si>
  <si>
    <t>5'000,000.00</t>
  </si>
  <si>
    <t>11'133,877</t>
  </si>
  <si>
    <t>-2'886,260</t>
  </si>
  <si>
    <t>ASEJ0004</t>
  </si>
  <si>
    <t>lcardona@libertecno.com</t>
  </si>
  <si>
    <t>CATL841128QV2</t>
  </si>
  <si>
    <t>Luis Cardona</t>
  </si>
  <si>
    <t>Las Torres 318</t>
  </si>
  <si>
    <t>Tlaquepaque</t>
  </si>
  <si>
    <t>Camarena y Alfareros</t>
  </si>
  <si>
    <t>ASEJ0005</t>
  </si>
  <si>
    <t>magmunservicios@gmail.com</t>
  </si>
  <si>
    <t>SCM190108LM1</t>
  </si>
  <si>
    <t>Mayra Soltero Uribe</t>
  </si>
  <si>
    <t>Mario Antonio Sosa Salcedo</t>
  </si>
  <si>
    <t>ASEJ0006</t>
  </si>
  <si>
    <t>zidanelectroconstructora@gmail.com</t>
  </si>
  <si>
    <t>GZI191030F86</t>
  </si>
  <si>
    <t>Guillermo Alejandro Gatt Corona</t>
  </si>
  <si>
    <t>ASEJ0007</t>
  </si>
  <si>
    <t>constructorakyle@gmail.com</t>
  </si>
  <si>
    <t>CKY180522CCA</t>
  </si>
  <si>
    <t>Carlos G Villanueva</t>
  </si>
  <si>
    <t>Guillermo Alejandro Gatt Corona #120 Guadalajara</t>
  </si>
  <si>
    <t>ASEJ0008</t>
  </si>
  <si>
    <t>edificacionestalak@gmail.com</t>
  </si>
  <si>
    <t>GTA191030RH7</t>
  </si>
  <si>
    <t>ASEJ0009</t>
  </si>
  <si>
    <t>lucendi@auctioneer.net</t>
  </si>
  <si>
    <t>LUC120710298</t>
  </si>
  <si>
    <t>Zapopan</t>
  </si>
  <si>
    <t>Plomo y Cobre</t>
  </si>
  <si>
    <t>62 Fernando Augusto Shelley Florentino</t>
  </si>
  <si>
    <t>ASEJ0010</t>
  </si>
  <si>
    <t>ventas@levecs.com.mx</t>
  </si>
  <si>
    <t>LEV220617S94</t>
  </si>
  <si>
    <t>Americana</t>
  </si>
  <si>
    <t>Guadalajara</t>
  </si>
  <si>
    <t>ASEJ0011</t>
  </si>
  <si>
    <t>contabilidad@captivo.mx</t>
  </si>
  <si>
    <t>CCM220419C77</t>
  </si>
  <si>
    <t>3315808053Â 201</t>
  </si>
  <si>
    <t>3315808053 201</t>
  </si>
  <si>
    <t>Av. Acueducto 3146-A</t>
  </si>
  <si>
    <t>Jardines del Valle</t>
  </si>
  <si>
    <t>Valle de Bravo y Valle de las Garzas</t>
  </si>
  <si>
    <t>Luis Guillermo Ramos Orozco</t>
  </si>
  <si>
    <t>ASEJ0012</t>
  </si>
  <si>
    <t>armando.guzman@tengovales.com</t>
  </si>
  <si>
    <t>SBR130327HU9</t>
  </si>
  <si>
    <t>TENEDORA TRESGB, S.A.P.I.  DE C.V.     TTR130315EJA                                        99%_x000D_
TENEDORA TRESGB II, S.A. DE C.V.        TTI130506SB4                                           1%</t>
  </si>
  <si>
    <t>ASEJ0013</t>
  </si>
  <si>
    <t>nstralcantar@gmail.com</t>
  </si>
  <si>
    <t>CGN2206021V1</t>
  </si>
  <si>
    <t>SAS2022510321</t>
  </si>
  <si>
    <t>ASEJ0014</t>
  </si>
  <si>
    <t>EDGAR@D5-STUDIO.COM</t>
  </si>
  <si>
    <t>DSP111118KE4</t>
  </si>
  <si>
    <t>ASEJ0015</t>
  </si>
  <si>
    <t>juanccolmos2@gmail.com</t>
  </si>
  <si>
    <t>CAOJ790109KG2</t>
  </si>
  <si>
    <t>ASEJ0016</t>
  </si>
  <si>
    <t>dafne.barraza@yahoo.com.mx</t>
  </si>
  <si>
    <t>ROBD910218GV1</t>
  </si>
  <si>
    <t>33 3829 7998</t>
  </si>
  <si>
    <t>CAPUCHINAS 2856</t>
  </si>
  <si>
    <t>ASEJ0017</t>
  </si>
  <si>
    <t>nacemantenimientos@mexicomail.com</t>
  </si>
  <si>
    <t>OCN040716A27</t>
  </si>
  <si>
    <t>ASEJ0018</t>
  </si>
  <si>
    <t>sibebami@yahoo.com</t>
  </si>
  <si>
    <t>BAMS6201086YA</t>
  </si>
  <si>
    <t>33 31433382</t>
  </si>
  <si>
    <t>ASEJ0019</t>
  </si>
  <si>
    <t>laura.yaniz@hotmail.com</t>
  </si>
  <si>
    <t>YARL620131LYA</t>
  </si>
  <si>
    <t>33 3809 8089</t>
  </si>
  <si>
    <t>ASEJ0020</t>
  </si>
  <si>
    <t>ggvcomer@gmail.com</t>
  </si>
  <si>
    <t>GOEG7512271F8</t>
  </si>
  <si>
    <t>ASEJ0021</t>
  </si>
  <si>
    <t>gabrielamucar@hotmail.com</t>
  </si>
  <si>
    <t>MUCG810814FG1</t>
  </si>
  <si>
    <t>Del Jardinero 394</t>
  </si>
  <si>
    <t>Los Artesanos</t>
  </si>
  <si>
    <t>Del Ladrillero y Av. Acueducto</t>
  </si>
  <si>
    <t>ASEJ0022</t>
  </si>
  <si>
    <t>tcinco@gtterabyte.com</t>
  </si>
  <si>
    <t>GTE141204UVA</t>
  </si>
  <si>
    <t>33 1520 2252</t>
  </si>
  <si>
    <t>33 3606 6345</t>
  </si>
  <si>
    <t>33 1303 5995</t>
  </si>
  <si>
    <t>Calle Venezuela #772</t>
  </si>
  <si>
    <t>Moderna</t>
  </si>
  <si>
    <t>A20141113114148021</t>
  </si>
  <si>
    <t>Fernando Augusto Shelley Florentino</t>
  </si>
  <si>
    <t>ASEJ0023</t>
  </si>
  <si>
    <t>acroxguadalajara@gmail.com</t>
  </si>
  <si>
    <t>ACO201208UL1</t>
  </si>
  <si>
    <t>ASEJ0024</t>
  </si>
  <si>
    <t>erodriguez@latinid.com.mx</t>
  </si>
  <si>
    <t>LID020301KV9</t>
  </si>
  <si>
    <t>33 36309896</t>
  </si>
  <si>
    <t>Gobernador Rafael Rebollar 67</t>
  </si>
  <si>
    <t>San Miguel Chapultepec</t>
  </si>
  <si>
    <t>Miguel Hidalgo</t>
  </si>
  <si>
    <t>CDMX</t>
  </si>
  <si>
    <t>Gobernador Fagoaga y Gobernador Gelti</t>
  </si>
  <si>
    <t>80,545,502,55</t>
  </si>
  <si>
    <t>Dominique Louis Gas Wilbers_x000D_
Eugenia Paramo Camarena</t>
  </si>
  <si>
    <t>Dominique Loui Gas Wilbers_x000D_
Eugenia Paramo Camarena</t>
  </si>
  <si>
    <t>ASEJ0025</t>
  </si>
  <si>
    <t>cualitativo2@quattromkt.com</t>
  </si>
  <si>
    <t>MFU140414BT9</t>
  </si>
  <si>
    <t>33 2019 6715</t>
  </si>
  <si>
    <t>ASEJ0026</t>
  </si>
  <si>
    <t>facturacion@xertex.mx</t>
  </si>
  <si>
    <t>CAME951225R44</t>
  </si>
  <si>
    <t>33 1313 4363</t>
  </si>
  <si>
    <t>ASEJ0027</t>
  </si>
  <si>
    <t>administracion@ecoquimicos-carcare.com</t>
  </si>
  <si>
    <t>WIN1608125E8</t>
  </si>
  <si>
    <t>33 12416819</t>
  </si>
  <si>
    <t>33 36327705</t>
  </si>
  <si>
    <t>33 35874769</t>
  </si>
  <si>
    <t>ASEJ0028</t>
  </si>
  <si>
    <t>hidro_electric@hotmail.com</t>
  </si>
  <si>
    <t>JIGM5611209K3</t>
  </si>
  <si>
    <t>ASEJ0029</t>
  </si>
  <si>
    <t>bermar.universal@hotmail.com</t>
  </si>
  <si>
    <t>BUN0710253Q2</t>
  </si>
  <si>
    <t>ASEJ0030</t>
  </si>
  <si>
    <t>farardesarrolladoragdl@gmail.com</t>
  </si>
  <si>
    <t>Joel Gerardo Razo</t>
  </si>
  <si>
    <t>Ontario y Montreal</t>
  </si>
  <si>
    <t>ASEJ0031</t>
  </si>
  <si>
    <t>afonseca@bricksmx.com</t>
  </si>
  <si>
    <t>BOD1702215A0</t>
  </si>
  <si>
    <t>ASEJ0032</t>
  </si>
  <si>
    <t>contacto@gamasistemas.com.mx</t>
  </si>
  <si>
    <t>GSI8110281W5</t>
  </si>
  <si>
    <t>ASEJ0033</t>
  </si>
  <si>
    <t>jcamador@libra.com.mx</t>
  </si>
  <si>
    <t>LSI980310JF9</t>
  </si>
  <si>
    <t>ASEJ0034</t>
  </si>
  <si>
    <t>elycom4@gmail.com</t>
  </si>
  <si>
    <t>VATE841219EW9</t>
  </si>
  <si>
    <t>1'215,336</t>
  </si>
  <si>
    <t>ASEJ0035</t>
  </si>
  <si>
    <t>gelimpieza@megared.net.mx</t>
  </si>
  <si>
    <t>GLI0403254M1</t>
  </si>
  <si>
    <t>33 33443117</t>
  </si>
  <si>
    <t>33 33443116</t>
  </si>
  <si>
    <t>ASEJ0036</t>
  </si>
  <si>
    <t>ramon.hermosillo@compucad.com.mx</t>
  </si>
  <si>
    <t>COM960808S62</t>
  </si>
  <si>
    <t>33 36169415</t>
  </si>
  <si>
    <t>33 28333798</t>
  </si>
  <si>
    <t>Régimen Simplificado de Confianza</t>
  </si>
  <si>
    <t>Régimen General de Ley Personas Morales</t>
  </si>
  <si>
    <t>Personas Físicas con Actividades Empresariales y Profesionales</t>
  </si>
  <si>
    <t>Ricardo Martín Ordorica</t>
  </si>
  <si>
    <t>Julio Hernández Escobar</t>
  </si>
  <si>
    <t>Martha Lilia Ramírez Ponce</t>
  </si>
  <si>
    <t>María Gpe Orozco Becerra</t>
  </si>
  <si>
    <t>María Magdalena Arce González</t>
  </si>
  <si>
    <t>Jaime Sotelo González</t>
  </si>
  <si>
    <t>Néstor Geovanni Alcantar Frías</t>
  </si>
  <si>
    <t>Gerardo González</t>
  </si>
  <si>
    <t>Eduardo Javier Maya Vázquez</t>
  </si>
  <si>
    <t>Eduardo Rafael Rodríguez Hernández</t>
  </si>
  <si>
    <t>Marco Antonio Vázquez Valdes</t>
  </si>
  <si>
    <t>Persona Física</t>
  </si>
  <si>
    <t>Gerardo Mauricio González Estrada</t>
  </si>
  <si>
    <t>Echeverría 1a sección</t>
  </si>
  <si>
    <t>México</t>
  </si>
  <si>
    <t>Ernesto González</t>
  </si>
  <si>
    <t>Eduardo Ramírez Echeverría</t>
  </si>
  <si>
    <t>Calz. de os Paraísos y Calz. de los Cipreses</t>
  </si>
  <si>
    <t>Lic. Salvador Gutiérrez García</t>
  </si>
  <si>
    <t>Enrique Ignacio Allende de la Peña_x000D_
Georgina Cuevas de Allende_x000D_
José Guillermo Calvillo Sánchez_x000D_
María de los Ángeles Allende de la Peña_x000D_
Samanta Patricia Allende Cuevas</t>
  </si>
  <si>
    <t>Enrique Ignacio Allende de la Peña_x000D_
José Guillermo Calvillo Sánchez_x000D_
María de los Ángeles Allende de la Peña</t>
  </si>
  <si>
    <t>Av. Niños Héroes No. 2823</t>
  </si>
  <si>
    <t>No. 34 Lic. Ricardo Salvador Rodríguez Vera, Zapopan, Jalisco</t>
  </si>
  <si>
    <t>Yahaira Emilia Rodríguez Reyes</t>
  </si>
  <si>
    <t>Martha Lilia Ramírez Ponce_x000D_
Celia Ponce Rojas</t>
  </si>
  <si>
    <t>Ave Tesistan No 964</t>
  </si>
  <si>
    <t>San José del Bajío</t>
  </si>
  <si>
    <t>Esperanza Arce González</t>
  </si>
  <si>
    <t>Ave Unión 508 int 13</t>
  </si>
  <si>
    <t>María Magdalena Arce González_x000D_
Esperanza Arce González</t>
  </si>
  <si>
    <t>Víctor Roel Acosta Rivera</t>
  </si>
  <si>
    <t>- Jaime Sotelo González_x000D_
- Víctor Uriel Quezada Camargo</t>
  </si>
  <si>
    <t>María Guadalupe Santos García</t>
  </si>
  <si>
    <t>Lic. Jaime Vázquez Castillo, Notaria Pública No. 164 del Estado de México</t>
  </si>
  <si>
    <t>Miguel Ángel Brizuela Gonzáles</t>
  </si>
  <si>
    <t>Lidia García</t>
  </si>
  <si>
    <t>Heliodoro Hernández Loza</t>
  </si>
  <si>
    <t>Hacienda Jardín y Luis Cabrera</t>
  </si>
  <si>
    <t>Oscar Menéndez y Apolonio Avilés</t>
  </si>
  <si>
    <t>Gabriela Muñoz</t>
  </si>
  <si>
    <t>Gabriela Muñoz Cadona</t>
  </si>
  <si>
    <t>Tomás Cinco Gámez</t>
  </si>
  <si>
    <t>España y Francia</t>
  </si>
  <si>
    <t>Salvador Eudave Martín</t>
  </si>
  <si>
    <t>Aurelio l gallardo 661-9</t>
  </si>
  <si>
    <t>Armando Gálvez Pérez Aragón</t>
  </si>
  <si>
    <t>Consuelo Zueck Ríos</t>
  </si>
  <si>
    <t>María Erika Rodríguez Velázquez</t>
  </si>
  <si>
    <t>Rosa Isela Avalos Hernández_x000D_
Leonardo Arturo Tapia Flores</t>
  </si>
  <si>
    <t>Comercialización, maquila, distribución, representación, compra, venta, consignación, comisión, producción, fabricación, importación y Exportación de toda clase de materia prima para productos de limpieza, con fines industriales, comerciales y domésticos</t>
  </si>
  <si>
    <t>Compra y venta, importación, exportación, mediación, distribución, comisión, fabricación, comercialización, y tráfico mercantil, representación nacional e internacional de todo equipo de cómputo, mobiliarios y equipo de oficina, y en general todo lo que se relacione con el área de computación y equipos de oficina, así como también prestación de servicios de asesoría en sistemas computacionales y capacitación y adiestramiento del personal de la misma área, licenciamientos servicios administrados de equipos de computo, etc.</t>
  </si>
  <si>
    <t>Carlos Alberto López Rosales_x000D_
Karla Violeta Machado Garnica</t>
  </si>
  <si>
    <t>ASEJ0037</t>
  </si>
  <si>
    <t>Consultoría en Ciberseguridad, Venta de Software y Servicios Relacionados</t>
  </si>
  <si>
    <t>Prestación y subcontratación de servicios profesionales y técnicos en instalaciones eléctricas, fontanería, edificación, mantenimiento inmuebles e ingeniería.</t>
  </si>
  <si>
    <t>Construcción de vivienda unifamiliar. Construcción de naves y plantas industriales. Tratamiento y mantenimiento de vivienda, naves industriales y edificios</t>
  </si>
  <si>
    <t>Soluciones de redes CCTV, control de accesos, calidad de energía, seguridad de red y equipo informático.</t>
  </si>
  <si>
    <t>Construcción de vivienda unifamiliar, de servicios y su mantenimiento o remodelación</t>
  </si>
  <si>
    <t>Venta, instalación, reparación, servicio a materiales industriales</t>
  </si>
  <si>
    <t>Otros servicios de apoyo a los negocios, Medios de pagos electrónicos</t>
  </si>
  <si>
    <t>Venta de equipos de seguridad industrial, contra incendios y de protección personal, Instalación y mantenimiento a sistemas de detección, alarma y extinción de incendios, capacitación y asesoría.</t>
  </si>
  <si>
    <t>Equipo de seguridad Industrial, personal, contra incendios y patrimonial, señalización, mantenimiento, Capacitación consultoría y asesoría.</t>
  </si>
  <si>
    <t>Servicios de investigación de mercado y encuestas de opinión pública, consultoría administrativa publicidad, comercio al por mayor entre otros.</t>
  </si>
  <si>
    <t>Elaboración de proyectos arquitectónicos y de ingeniería. Supervisión y coordinación de obras de construcción y remodelación de cualquier tipo de inmueble.</t>
  </si>
  <si>
    <t>TIPO PERSONA</t>
  </si>
  <si>
    <t>RÉGIMEN FISCAL</t>
  </si>
  <si>
    <t>COLONIA</t>
  </si>
  <si>
    <t>MUNICIPIO</t>
  </si>
  <si>
    <t>ESTADO</t>
  </si>
  <si>
    <t>PAÍS</t>
  </si>
  <si>
    <t>ENTRE CALLES</t>
  </si>
  <si>
    <t>CAPITAL SOCIAL</t>
  </si>
  <si>
    <t>CAPITAL CONTABLE (CUCA)</t>
  </si>
  <si>
    <t>RESULTADO DEL EJERCICIO</t>
  </si>
  <si>
    <t>GIRO COMERCIAL</t>
  </si>
  <si>
    <t>NUMERO ACTA</t>
  </si>
  <si>
    <t>FECHA ACTA</t>
  </si>
  <si>
    <t>NOTARIO</t>
  </si>
  <si>
    <t>SOCIOS</t>
  </si>
  <si>
    <t>ACCIONISTAS</t>
  </si>
  <si>
    <t>COMISARIOS</t>
  </si>
  <si>
    <t>Av. Guadalupe 4872</t>
  </si>
  <si>
    <t>Jardines de Guadalupe</t>
  </si>
  <si>
    <t>Pintores y Escultores</t>
  </si>
  <si>
    <t>Carlos López</t>
  </si>
  <si>
    <t>Cesar Arturo Villalobos Díaz</t>
  </si>
  <si>
    <t>Alejandro Castro Reyes</t>
  </si>
  <si>
    <t>Juan César Amadro Barajas</t>
  </si>
  <si>
    <t>Enrique Vázquez Taboada</t>
  </si>
  <si>
    <t>Hilda Iñiguez Luna</t>
  </si>
  <si>
    <t>Alberto Reyes Alcaras</t>
  </si>
  <si>
    <t>Sergio Gabriel Valadez Morales</t>
  </si>
  <si>
    <t>Juan Eugenio Vidaurri Ramírez</t>
  </si>
  <si>
    <t>Donato Serur</t>
  </si>
  <si>
    <t>Segura González Eric</t>
  </si>
  <si>
    <t>Armando Guzmán Reyes</t>
  </si>
  <si>
    <t>Rodolfo Rosales Machain</t>
  </si>
  <si>
    <t>Karla Patricia Vargas García</t>
  </si>
  <si>
    <t>Edgar Octavio Ramírez Corrales</t>
  </si>
  <si>
    <t>Juan Carlos Castillo Olmos</t>
  </si>
  <si>
    <t>Silvia Beatriz Barraza Miranda</t>
  </si>
  <si>
    <t>Emma Michelle Villegas Araujo</t>
  </si>
  <si>
    <t>Luis Rodrigo Díaz Thome Yaniz</t>
  </si>
  <si>
    <t>Ernesto Emmanuel Chavolla Morán</t>
  </si>
  <si>
    <t>Laura Cecilia Yaniz Rivera</t>
  </si>
  <si>
    <t>Erick Said Jiménez Parrilla</t>
  </si>
  <si>
    <t>Bertha Alicia Moreno Carrillo</t>
  </si>
  <si>
    <t>Calzada de los Álamos 1121</t>
  </si>
  <si>
    <t>Mesa Central y Nudo de Cempoaltepetl</t>
  </si>
  <si>
    <t>Ontario y Rubén Darío</t>
  </si>
  <si>
    <t>Mayra Elizabeth Soltero Uribe_x000D_
Paola Del Rocío Fuentes Soltero</t>
  </si>
  <si>
    <t>Paola Del Rocío Fuentes Soltero</t>
  </si>
  <si>
    <t>Ricardo Palma 2725</t>
  </si>
  <si>
    <t>Manuel J Clouthier 290 -12</t>
  </si>
  <si>
    <t>Lomas de Guadalupe</t>
  </si>
  <si>
    <t>San Juan Bosco Y San Juan De Letran</t>
  </si>
  <si>
    <t>Eric Segura González_x000D_
Carmen Ivonne Segura González</t>
  </si>
  <si>
    <t>22 De Abril 84</t>
  </si>
  <si>
    <t>El Mante</t>
  </si>
  <si>
    <t>Felipe Ángeles Y Ayuntamiento</t>
  </si>
  <si>
    <t>Yaharia Emilia Rodríguez Reyes
Ma. De Jesús Barrera Valdivia</t>
  </si>
  <si>
    <t>Felipe De Jesús Blancas Cervantes</t>
  </si>
  <si>
    <t>Fermín Riestra 1485-D 203</t>
  </si>
  <si>
    <t>Avenida Enrique Díaz De León Y Calle Escorza</t>
  </si>
  <si>
    <t>Misael González Torres._x000D_
María Guadalupe Orozco Becerra</t>
  </si>
  <si>
    <t>Fernando López Vergara Corcuera</t>
  </si>
  <si>
    <t xml:space="preserve">Prestación de Servicios en control de plagas, así como desinfecciones, limpieza, recolección de basura. Fontanería. </t>
  </si>
  <si>
    <t>Santa Fé Cuajimalpa</t>
  </si>
  <si>
    <t>Cuajimalpa de Morelos</t>
  </si>
  <si>
    <t>Ciudad de México</t>
  </si>
  <si>
    <t>Prolongación Vasco de Quiroga Y Juan Salvador Agraz</t>
  </si>
  <si>
    <t>Venta de Software a la medida. Equipo de cómputo</t>
  </si>
  <si>
    <t>Secretaría de Economía</t>
  </si>
  <si>
    <t>Justo Sierra 2040 INT 32</t>
  </si>
  <si>
    <t>Ladrón de Guevara</t>
  </si>
  <si>
    <t>Chapultepec y Marsella</t>
  </si>
  <si>
    <t>Desarrollo de proyecto ejecutivo, construcción, remodelaciones y mantenimiento.</t>
  </si>
  <si>
    <t>Gilberto Miramontes Correa</t>
  </si>
  <si>
    <t>Edgar Octavio Ramírez Corrales_x000D_
Karla Patricia Vargas García</t>
  </si>
  <si>
    <t>Isla Tasmania 2084</t>
  </si>
  <si>
    <t>Jardines del Sur</t>
  </si>
  <si>
    <t>Isla Cozumel y Plazuela Isla Milos</t>
  </si>
  <si>
    <t xml:space="preserve">Construcción de inmuebles comerciales, institucionales y de servicios. </t>
  </si>
  <si>
    <t xml:space="preserve">Dafne América Rodríguez Barraza </t>
  </si>
  <si>
    <t>Campo de Polo Chapalita</t>
  </si>
  <si>
    <t>San Guillermo y Santo Domingo</t>
  </si>
  <si>
    <t>Operadora Comercial Nace S.A DE C.V</t>
  </si>
  <si>
    <t>Santa Margarita</t>
  </si>
  <si>
    <t>Santa Mercedes y Acueducto</t>
  </si>
  <si>
    <t>Diseño, venta, instalación, mantenimiento mecánico y eléctrico.</t>
  </si>
  <si>
    <t>Rubén Villa Lever</t>
  </si>
  <si>
    <t>Cisne 1526</t>
  </si>
  <si>
    <t>Morelos</t>
  </si>
  <si>
    <t>Pelicano y Eucalipto</t>
  </si>
  <si>
    <t>Oporto 414</t>
  </si>
  <si>
    <t>Nueva Galicia Residencial</t>
  </si>
  <si>
    <t>Tlajomulco de Zúñiga</t>
  </si>
  <si>
    <t>Vizcaya y Castilla León</t>
  </si>
  <si>
    <t>Gerardo Mauricio Gonzáles Estrada</t>
  </si>
  <si>
    <t>GT Terabyte S.A DE C.V</t>
  </si>
  <si>
    <t>Cinco Gámez Tomás    _x000D_
Cinco  Quintero Danya Karina_x000D_
Cinco Quintero Thanya Janete_x000D_
Clemente Vega David Jacobo</t>
  </si>
  <si>
    <t>Acrox Construcciones S.A DE C.V</t>
  </si>
  <si>
    <t>Jesús García y Eulogio Parra</t>
  </si>
  <si>
    <t>Modelaciones, instalaciones y mantenimiento.</t>
  </si>
  <si>
    <t>José Enrique Vargas Almendariz_x000D_
Lilia Adriana Manjarrez Rocha</t>
  </si>
  <si>
    <t>Latin ID S.A DE C.V</t>
  </si>
  <si>
    <t>Firmamento 729</t>
  </si>
  <si>
    <t>Jardines del Bosque Centro</t>
  </si>
  <si>
    <t>La Luna y Av. Niños Héroes</t>
  </si>
  <si>
    <t>Santiago Camarena Plancarte</t>
  </si>
  <si>
    <t>Luis Rodrigo Díaz Thome Yaniz_x000D_
Angélica Maria Trillo Oleta</t>
  </si>
  <si>
    <t>María Araceli Ruíz Rentería.</t>
  </si>
  <si>
    <t>Av. Niño Obrero 476 Int. 213</t>
  </si>
  <si>
    <t>Camino Real</t>
  </si>
  <si>
    <t>Av. Lázaro Cárdenas y San Ramón Nonato</t>
  </si>
  <si>
    <t>Estudio de laboratorio para análisis clínicos, compra venta de productos desechables para la salud.</t>
  </si>
  <si>
    <t>Wilcotec Internacional S. DE R.L DE C.V</t>
  </si>
  <si>
    <t>Federalismo 412</t>
  </si>
  <si>
    <t>Centro</t>
  </si>
  <si>
    <t>Av. La Paz y Libertad</t>
  </si>
  <si>
    <t>Fabricante y distribuidor de productos para lavado, detallado y laminado automotriz, así como productos de limpieza, químicos y solventes.</t>
  </si>
  <si>
    <t>Juan Peña Acosta</t>
  </si>
  <si>
    <t>Mario Antonio Jiménez Gradilla</t>
  </si>
  <si>
    <t>Calle Serpentario No. 4078</t>
  </si>
  <si>
    <t>Arboledas</t>
  </si>
  <si>
    <t>Simón Laplace y Carnero</t>
  </si>
  <si>
    <t>Servicios eléctricos.</t>
  </si>
  <si>
    <t>BerMar Universal S.A DE C.V</t>
  </si>
  <si>
    <t>Paseos del Valle</t>
  </si>
  <si>
    <t>Tonalá</t>
  </si>
  <si>
    <t>Real de las Galeanas y Real de los Oyameles.</t>
  </si>
  <si>
    <t>Compra y venta de equipo, accesorios, consumibles de cómputo, oficina, papelería, artículos de limpieza y abarrotes.</t>
  </si>
  <si>
    <t>Lic. Miguel Rábago Preciado</t>
  </si>
  <si>
    <t>Bertha Alicia Moreno Carrillo_x000D_
José de Jesús González Contreras</t>
  </si>
  <si>
    <t>Desarrolladora Farar S.A DE C.V</t>
  </si>
  <si>
    <t>DFA210203FR3</t>
  </si>
  <si>
    <t>Colomos 2604</t>
  </si>
  <si>
    <t>Providencia 2da sección</t>
  </si>
  <si>
    <t>Remodelaciones, mantenimiento y comercialización.</t>
  </si>
  <si>
    <t>Bricks Obras y Desarrollos Comerciales S.A DE C.V</t>
  </si>
  <si>
    <t>Avenida del Tule 737 Int. C</t>
  </si>
  <si>
    <t>Puertas del Tule</t>
  </si>
  <si>
    <t>Av. Vallarta y Av. Inglaterra</t>
  </si>
  <si>
    <t>Guillermo Loza Ramírez</t>
  </si>
  <si>
    <t>Alejandro Castro Reyes_x000D_
Yhara Angélica Moscoso Gil</t>
  </si>
  <si>
    <t>Gama Sistemas S.A DE C.V</t>
  </si>
  <si>
    <t>Avenida López Mateos Sur 238</t>
  </si>
  <si>
    <t>Vallarta Poniente</t>
  </si>
  <si>
    <t>Inglaterra y Tepatitlán</t>
  </si>
  <si>
    <t xml:space="preserve">Juan Aviña López Notario Público 10. </t>
  </si>
  <si>
    <t>Martha Margarita Espinosa Romero _x000D_
Ana Lucía Pérez Rodríguez</t>
  </si>
  <si>
    <t>María Teresa García Taméz     Roberto Aguirre Orozco                                     
José Francisco Espinosa Pérez 
Juan Carlos Baeza Velázquez</t>
  </si>
  <si>
    <t>Libra Sistemas S.A DE C.V</t>
  </si>
  <si>
    <t>Avenida Hidalgo y Justo Sierra</t>
  </si>
  <si>
    <t>Compra venta de equipo de cómputo, metrología, información, redes, CCTV, Wifi, enlaces, UPS, Sites, Ingresos, Conmutador, audio, video, clima y acondicionado. Canalizaciones, energía y geración de energía.</t>
  </si>
  <si>
    <t>Lic. Emilio Gómez Pérez</t>
  </si>
  <si>
    <t>Lic. Raúl Arias Colmenares</t>
  </si>
  <si>
    <t>Ignacio Ramírez 606</t>
  </si>
  <si>
    <t>Santa Teresita</t>
  </si>
  <si>
    <t>Hospital y Francisco Zarco</t>
  </si>
  <si>
    <t>Instalación, reparación y mantenimiento de control de acceso, automatización, y equipo de seguridad electrónica y video vigilancia.</t>
  </si>
  <si>
    <t>Primavera 1746</t>
  </si>
  <si>
    <t>Del Fresno</t>
  </si>
  <si>
    <t>Olivo y Sauce</t>
  </si>
  <si>
    <t>Juan Lomelí García</t>
  </si>
  <si>
    <t>Genéricos de Limpieza S. DE R.L DE C.V</t>
  </si>
  <si>
    <t>Marketing Funcional S.A DE C.V</t>
  </si>
  <si>
    <t>Compucad S.A. DE C.V.</t>
  </si>
  <si>
    <t>Aurelio L. Gallardo #433,</t>
  </si>
  <si>
    <t>Manuel Acuña y Herrera y Cairo</t>
  </si>
  <si>
    <t>Jorge Gisper Uruñuela</t>
  </si>
  <si>
    <t>Adriana Sánchez González
Comisaria                                                                                          SAGA640406650</t>
  </si>
  <si>
    <t>51%	   Jaime Torres Montes_x000D_
Accionista y Presidente del Consejo de Administración	     	TOMJ640812B90_x000D_
_x000D_
39%   Blanca Rosario Ramos Velázquez	_x000D_
Accionista y Secretario del Consejo de Administración	   	RAVB610131H99_x000D_
_x000D_
10%	  José Carlos Vidaurri Ramírez	_x000D_
Accionista		                                                                                VIRC6411069T6</t>
  </si>
  <si>
    <t>Industrial Parts Logistic S.A DE C.V</t>
  </si>
  <si>
    <t xml:space="preserve">Lic. Álvaro guzmán Merino  #126 </t>
  </si>
  <si>
    <t>Ricardo Martín Ordorica     Carlos Alberto Torres Ruíz</t>
  </si>
  <si>
    <t>Carlos Alberto Torres Ruíz</t>
  </si>
  <si>
    <t>Speed Documents S.A DE C.V</t>
  </si>
  <si>
    <t>Av Soft S.A DE C.V</t>
  </si>
  <si>
    <t>Luis Javier Cardona Tabares</t>
  </si>
  <si>
    <t>Lomas de Guevara</t>
  </si>
  <si>
    <t>Grupo Zidan S.A DE C.V</t>
  </si>
  <si>
    <t>Constructora Kyle S.A DE C.V</t>
  </si>
  <si>
    <t>Grupo Talak S.A DE C.V</t>
  </si>
  <si>
    <t>Lucendi S. DE R.L DE C.V</t>
  </si>
  <si>
    <t>Levecs S.A DE C.V</t>
  </si>
  <si>
    <t xml:space="preserve">Control Captivo México </t>
  </si>
  <si>
    <t>Servicios Broxel S.A.P.I DE C.V</t>
  </si>
  <si>
    <t>Cys Gnesis S.A.S DE C.V</t>
  </si>
  <si>
    <t>D5 Studio Proyecto y Desarrollo S. DE R.L. DE C. V</t>
  </si>
  <si>
    <t>Belisario Domínguez 2088</t>
  </si>
  <si>
    <t>Belisario Domínguez</t>
  </si>
  <si>
    <t>Samuel Fernández Ávila</t>
  </si>
  <si>
    <t>Ana Karina Reyes Silva_x000D_
Luciano López Avalos_x000D_
Carlos Eduardo Martínez Pérez</t>
  </si>
  <si>
    <t>Teresa Farías Mendoza</t>
  </si>
  <si>
    <t>Servicios y Consultoría Magmun S.C</t>
  </si>
  <si>
    <t>Adán Macías Ortiz</t>
  </si>
  <si>
    <t>Domingo Munguía García</t>
  </si>
  <si>
    <t>Comercio al por mayo de equipo y accesorios de cómputo. Reparación y mantenimiento. Servicios de consultoría en computación. Edición de software.</t>
  </si>
  <si>
    <t>Dafne América Rodríguez Barraza</t>
  </si>
  <si>
    <t>Compra venta de artículos de decoración de oficina, mantenimiento de inmuebles externo e internos, como puertas, ventanas, cortinas, pisos, muebles, etc. Compra venta de papelería, impresiones, uniformes, artículos publicitarios. comercializadora de equipos electrónicos. Estudios de mercado, mercadotecnia, entre otras actividades.</t>
  </si>
  <si>
    <t>Av. Santa Esther #413</t>
  </si>
  <si>
    <t>Cursos, talleres, capacitación, estudios de actualización, clima laboral, investigación de mercado, servicios de publicidad, evaluaciones, comercialización de equipos electrónicos, venta de artículos promocionales, impresiones de papelería, artículos de limpieza, artículos de oficina y equipo de limpieza.</t>
  </si>
  <si>
    <t>Comercialización de uniformes, telas, ropa, bordados, calzado, equipo y accesorios de protección civil y seguridad industrial, señaléticas de protección civil. Servicios de lavandería de blancos. Servicios contables- fiscales- administrativos.</t>
  </si>
  <si>
    <t>Víctor Leal / Steve Leal</t>
  </si>
  <si>
    <t>Víctor Leal Enríquez</t>
  </si>
  <si>
    <t>Socios de la nueva acta constitutiva, la cual se adjunta en el apartado de modificaciones del acta.
Víctor Leal Enríquez  60%_x000D_
Víctor Leal 20%_x000D_
Steve Leal 20%</t>
  </si>
  <si>
    <t>Víctor Leal</t>
  </si>
  <si>
    <t>José Javier Nila Fonseca</t>
  </si>
  <si>
    <t>Distribución de hardware, software, consumibles, comunicaciones y servios de tecnología de información.</t>
  </si>
  <si>
    <t>Av. Américas 55</t>
  </si>
  <si>
    <t>Josué Fernando Rosales Aguilar _x000D_
Juan César Amador Barajas</t>
  </si>
  <si>
    <t>Enrique Vladimir Lúa Gaytán</t>
  </si>
  <si>
    <t>Enrique Vladimir Lúa Gaytán _x000D_
Rocío Rodríguez García</t>
  </si>
  <si>
    <t>Lic, Oscar Ibarra Rentería N. 69 en Guadalajara, Jalisco.</t>
  </si>
  <si>
    <t>Juan Carlos González Dipp, _x000D_
Alejandro González Dipp</t>
  </si>
  <si>
    <t>Advanced Soluciones de Telecomunicación S.A. DE C.V.</t>
  </si>
  <si>
    <t>Compra, venta, importación, exportación, distribución, comercialización, representación, arrendamiento, mantenimiento, capacitación y consignación de equipos y licencias para redes de cómputo, de telecomunicaciones, de ciberseguridad y accesorios así como el desarrollo y venta de programas de computación y telecomunicaciones.</t>
  </si>
  <si>
    <t>Compra venta equipo de computo / Sistemas de autenticación biométrica</t>
  </si>
  <si>
    <t>Corr. No. 72 Nancy Karina Martínez Basañez</t>
  </si>
  <si>
    <t>Cd. Granja</t>
  </si>
  <si>
    <t>Pedro García conde 1449</t>
  </si>
  <si>
    <t>Ladrón de Guevara 2da sección</t>
  </si>
  <si>
    <t>Av.  Mario Pani 400 Piso 1</t>
  </si>
  <si>
    <t>Real de los Jabillos 141</t>
  </si>
  <si>
    <t>Tlaquepaque Centro</t>
  </si>
  <si>
    <t>Vidrio y Ave Niños héroes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</si>
</sst>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entury Gothic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7">
    <xf numFmtId="0" fontId="0" fillId="0" borderId="0" xfId="0"/>
    <xf numFmtId="0" fontId="19" fillId="0" borderId="10" xfId="0" applyFont="1" applyBorder="1"/>
    <xf numFmtId="3" fontId="19" fillId="0" borderId="10" xfId="0" applyNumberFormat="1" applyFont="1" applyBorder="1"/>
    <xf numFmtId="14" fontId="19" fillId="0" borderId="10" xfId="0" applyNumberFormat="1" applyFont="1" applyBorder="1"/>
    <xf numFmtId="0" fontId="19" fillId="0" borderId="10" xfId="0" applyFont="1" applyBorder="1" applyAlignment="1">
      <alignment wrapText="1"/>
    </xf>
    <xf numFmtId="8" fontId="19" fillId="0" borderId="10" xfId="0" applyNumberFormat="1" applyFont="1" applyBorder="1"/>
    <xf numFmtId="4" fontId="19" fillId="0" borderId="10" xfId="0" applyNumberFormat="1" applyFont="1" applyBorder="1"/>
    <xf numFmtId="6" fontId="19" fillId="0" borderId="10" xfId="0" applyNumberFormat="1" applyFont="1" applyBorder="1"/>
    <xf numFmtId="0" fontId="20" fillId="35" borderId="10" xfId="0" applyFont="1" applyFill="1" applyBorder="1" applyAlignment="1">
      <alignment horizontal="left" vertical="center" wrapText="1"/>
    </xf>
    <xf numFmtId="0" fontId="21" fillId="35" borderId="10" xfId="0" applyFont="1" applyFill="1" applyBorder="1" applyAlignment="1">
      <alignment horizontal="center" vertical="center"/>
    </xf>
    <xf numFmtId="0" fontId="0" fillId="0" borderId="10" xfId="0" applyBorder="1"/>
    <xf numFmtId="3" fontId="0" fillId="0" borderId="10" xfId="0" applyNumberFormat="1" applyBorder="1"/>
    <xf numFmtId="0" fontId="0" fillId="0" borderId="10" xfId="0" applyBorder="1" applyAlignment="1">
      <alignment wrapText="1"/>
    </xf>
    <xf numFmtId="8" fontId="0" fillId="0" borderId="10" xfId="0" applyNumberFormat="1" applyBorder="1"/>
    <xf numFmtId="14" fontId="0" fillId="0" borderId="10" xfId="0" applyNumberFormat="1" applyBorder="1"/>
    <xf numFmtId="4" fontId="0" fillId="0" borderId="10" xfId="0" applyNumberFormat="1" applyBorder="1"/>
    <xf numFmtId="0" fontId="20" fillId="34" borderId="10" xfId="42" applyFont="1" applyFill="1" applyBorder="1" applyAlignment="1">
      <alignment horizontal="left" vertical="center" wrapText="1"/>
    </xf>
    <xf numFmtId="0" fontId="20" fillId="34" borderId="10" xfId="42" applyFont="1" applyFill="1" applyBorder="1" applyAlignment="1">
      <alignment horizontal="left" vertical="center"/>
    </xf>
    <xf numFmtId="0" fontId="22" fillId="0" borderId="10" xfId="0" applyFont="1" applyBorder="1"/>
    <xf numFmtId="0" fontId="22" fillId="0" borderId="11" xfId="0" applyFont="1" applyBorder="1"/>
    <xf numFmtId="0" fontId="19" fillId="0" borderId="12" xfId="0" applyFont="1" applyBorder="1" applyAlignment="1">
      <alignment wrapText="1"/>
    </xf>
    <xf numFmtId="0" fontId="19" fillId="0" borderId="12" xfId="0" applyFont="1" applyBorder="1"/>
    <xf numFmtId="0" fontId="0" fillId="0" borderId="0" xfId="0" applyBorder="1"/>
    <xf numFmtId="0" fontId="20" fillId="34" borderId="12" xfId="42" applyFont="1" applyFill="1" applyBorder="1" applyAlignment="1">
      <alignment horizontal="left" vertical="center"/>
    </xf>
    <xf numFmtId="0" fontId="21" fillId="35" borderId="1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0" fillId="0" borderId="14" xfId="0" applyBorder="1" applyAlignment="1">
      <alignment wrapText="1"/>
    </xf>
    <xf numFmtId="14" fontId="0" fillId="0" borderId="14" xfId="0" applyNumberFormat="1" applyBorder="1"/>
    <xf numFmtId="0" fontId="0" fillId="0" borderId="15" xfId="0" applyBorder="1" applyAlignment="1">
      <alignment wrapText="1"/>
    </xf>
    <xf numFmtId="0" fontId="22" fillId="0" borderId="16" xfId="0" applyFont="1" applyBorder="1"/>
    <xf numFmtId="0" fontId="22" fillId="0" borderId="17" xfId="0" applyFont="1" applyBorder="1"/>
    <xf numFmtId="0" fontId="19" fillId="0" borderId="17" xfId="0" applyFont="1" applyBorder="1"/>
    <xf numFmtId="3" fontId="19" fillId="0" borderId="17" xfId="0" applyNumberFormat="1" applyFont="1" applyBorder="1"/>
    <xf numFmtId="14" fontId="19" fillId="0" borderId="17" xfId="0" applyNumberFormat="1" applyFont="1" applyBorder="1"/>
    <xf numFmtId="0" fontId="19" fillId="0" borderId="17" xfId="0" applyFont="1" applyBorder="1" applyAlignment="1">
      <alignment wrapText="1"/>
    </xf>
    <xf numFmtId="0" fontId="19" fillId="0" borderId="18" xfId="0" applyFont="1" applyBorder="1" applyAlignment="1">
      <alignment wrapText="1"/>
    </xf>
    <xf numFmtId="0" fontId="22" fillId="33" borderId="19" xfId="0" applyFont="1" applyFill="1" applyBorder="1"/>
    <xf numFmtId="0" fontId="22" fillId="33" borderId="20" xfId="0" applyFont="1" applyFill="1" applyBorder="1"/>
    <xf numFmtId="0" fontId="22" fillId="33" borderId="20" xfId="0" applyFont="1" applyFill="1" applyBorder="1" applyAlignment="1">
      <alignment wrapText="1"/>
    </xf>
    <xf numFmtId="0" fontId="22" fillId="33" borderId="21" xfId="0" applyFont="1" applyFill="1" applyBorder="1"/>
    <xf numFmtId="0" fontId="22" fillId="0" borderId="13" xfId="0" applyFont="1" applyBorder="1"/>
    <xf numFmtId="0" fontId="22" fillId="0" borderId="14" xfId="0" applyFont="1" applyBorder="1"/>
    <xf numFmtId="0" fontId="19" fillId="0" borderId="17" xfId="0" applyFont="1" applyBorder="1" applyAlignment="1">
      <alignment horizontal="left" indent="1"/>
    </xf>
    <xf numFmtId="0" fontId="19" fillId="0" borderId="10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14" xfId="0" applyBorder="1" applyAlignment="1">
      <alignment horizontal="lef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GAR@D5-STUDI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A31" workbookViewId="0">
      <selection activeCell="N11" sqref="N11"/>
    </sheetView>
  </sheetViews>
  <sheetFormatPr baseColWidth="10" defaultColWidth="25.7109375" defaultRowHeight="15" x14ac:dyDescent="0.25"/>
  <cols>
    <col min="1" max="1" width="18.7109375" customWidth="1"/>
    <col min="2" max="2" width="51.42578125" customWidth="1"/>
    <col min="3" max="3" width="35.7109375" customWidth="1"/>
    <col min="13" max="13" width="37.85546875" customWidth="1"/>
    <col min="14" max="14" width="52.85546875" customWidth="1"/>
    <col min="18" max="18" width="14.28515625" customWidth="1"/>
    <col min="19" max="19" width="15" customWidth="1"/>
    <col min="20" max="20" width="18" customWidth="1"/>
    <col min="21" max="21" width="24.5703125" customWidth="1"/>
    <col min="22" max="22" width="26.7109375" customWidth="1"/>
    <col min="23" max="23" width="89" customWidth="1"/>
    <col min="24" max="24" width="18.140625" customWidth="1"/>
    <col min="25" max="25" width="18.5703125" customWidth="1"/>
    <col min="26" max="26" width="38.5703125" customWidth="1"/>
    <col min="27" max="27" width="38.140625" customWidth="1"/>
    <col min="28" max="28" width="36.85546875" customWidth="1"/>
    <col min="29" max="29" width="32.28515625" customWidth="1"/>
  </cols>
  <sheetData>
    <row r="1" spans="1:29" ht="50.1" customHeight="1" thickBot="1" x14ac:dyDescent="0.3">
      <c r="A1" s="37" t="str">
        <f>UPPER("No. de Expediente")</f>
        <v>NO. DE EXPEDIENTE</v>
      </c>
      <c r="B1" s="38" t="str">
        <f>UPPER("Nombre, Denominacion o Razon Social")</f>
        <v>NOMBRE, DENOMINACION O RAZON SOCIAL</v>
      </c>
      <c r="C1" s="38" t="str">
        <f>UPPER("Correo Electronico")</f>
        <v>CORREO ELECTRONICO</v>
      </c>
      <c r="D1" s="38" t="s">
        <v>243</v>
      </c>
      <c r="E1" s="38" t="s">
        <v>244</v>
      </c>
      <c r="F1" s="38" t="s">
        <v>0</v>
      </c>
      <c r="G1" s="38" t="str">
        <f>UPPER("Representante de Ventas")</f>
        <v>REPRESENTANTE DE VENTAS</v>
      </c>
      <c r="H1" s="38" t="str">
        <f>UPPER("Representante Legal")</f>
        <v>REPRESENTANTE LEGAL</v>
      </c>
      <c r="I1" s="38" t="str">
        <f>UPPER("Teléfono")</f>
        <v>TELÉFONO</v>
      </c>
      <c r="J1" s="38" t="str">
        <f>UPPER("Teléfono")</f>
        <v>TELÉFONO</v>
      </c>
      <c r="K1" s="38" t="str">
        <f>UPPER("Teléfono1")</f>
        <v>TELÉFONO1</v>
      </c>
      <c r="L1" s="38" t="str">
        <f>UPPER("Teléfono2")</f>
        <v>TELÉFONO2</v>
      </c>
      <c r="M1" s="38" t="str">
        <f>UPPER("Domicilio Fiscal")</f>
        <v>DOMICILIO FISCAL</v>
      </c>
      <c r="N1" s="38" t="s">
        <v>249</v>
      </c>
      <c r="O1" s="38" t="s">
        <v>245</v>
      </c>
      <c r="P1" s="38" t="s">
        <v>246</v>
      </c>
      <c r="Q1" s="38" t="s">
        <v>247</v>
      </c>
      <c r="R1" s="38" t="s">
        <v>248</v>
      </c>
      <c r="S1" s="38" t="s">
        <v>1</v>
      </c>
      <c r="T1" s="38" t="s">
        <v>250</v>
      </c>
      <c r="U1" s="38" t="s">
        <v>251</v>
      </c>
      <c r="V1" s="38" t="s">
        <v>252</v>
      </c>
      <c r="W1" s="38" t="s">
        <v>253</v>
      </c>
      <c r="X1" s="38" t="s">
        <v>254</v>
      </c>
      <c r="Y1" s="38" t="s">
        <v>255</v>
      </c>
      <c r="Z1" s="38" t="s">
        <v>256</v>
      </c>
      <c r="AA1" s="39" t="s">
        <v>257</v>
      </c>
      <c r="AB1" s="38" t="s">
        <v>258</v>
      </c>
      <c r="AC1" s="40" t="s">
        <v>259</v>
      </c>
    </row>
    <row r="2" spans="1:29" ht="50.1" customHeight="1" x14ac:dyDescent="0.25">
      <c r="A2" s="30" t="s">
        <v>2</v>
      </c>
      <c r="B2" s="31" t="s">
        <v>412</v>
      </c>
      <c r="C2" s="32" t="s">
        <v>3</v>
      </c>
      <c r="D2" s="32" t="s">
        <v>4</v>
      </c>
      <c r="E2" s="32" t="s">
        <v>176</v>
      </c>
      <c r="F2" s="32" t="s">
        <v>5</v>
      </c>
      <c r="G2" s="32" t="s">
        <v>179</v>
      </c>
      <c r="H2" s="32" t="s">
        <v>194</v>
      </c>
      <c r="I2" s="43">
        <v>3331255379</v>
      </c>
      <c r="J2" s="43">
        <v>3331255379</v>
      </c>
      <c r="K2" s="43">
        <v>3331255379</v>
      </c>
      <c r="L2" s="43"/>
      <c r="M2" s="32" t="s">
        <v>260</v>
      </c>
      <c r="N2" s="32" t="s">
        <v>262</v>
      </c>
      <c r="O2" s="32" t="s">
        <v>261</v>
      </c>
      <c r="P2" s="32" t="s">
        <v>48</v>
      </c>
      <c r="Q2" s="32" t="s">
        <v>9</v>
      </c>
      <c r="R2" s="32" t="s">
        <v>193</v>
      </c>
      <c r="S2" s="32">
        <v>45030</v>
      </c>
      <c r="T2" s="33">
        <v>120692</v>
      </c>
      <c r="U2" s="33">
        <v>27351</v>
      </c>
      <c r="V2" s="33">
        <v>93341</v>
      </c>
      <c r="W2" s="32" t="str">
        <f>LOWER("SERVICIOS DE INSTALACIÓN, REPARACIÓN PARA SISTEMAS DE REFRIGERACIÓN, AUTOMATIZACIÓN, HIDRAÚLICO- SANITARIOS, ELECTRIFICACIÓN E INDUSTRIALES")</f>
        <v>servicios de instalación, reparación para sistemas de refrigeración, automatización, hidraúlico- sanitarios, electrificación e industriales</v>
      </c>
      <c r="X2" s="32">
        <v>12329</v>
      </c>
      <c r="Y2" s="34">
        <v>42768</v>
      </c>
      <c r="Z2" s="32" t="s">
        <v>413</v>
      </c>
      <c r="AA2" s="35" t="s">
        <v>414</v>
      </c>
      <c r="AB2" s="35" t="s">
        <v>414</v>
      </c>
      <c r="AC2" s="36" t="s">
        <v>415</v>
      </c>
    </row>
    <row r="3" spans="1:29" ht="50.1" customHeight="1" x14ac:dyDescent="0.25">
      <c r="A3" s="19" t="s">
        <v>6</v>
      </c>
      <c r="B3" s="18" t="s">
        <v>416</v>
      </c>
      <c r="C3" s="1" t="s">
        <v>7</v>
      </c>
      <c r="D3" s="1" t="s">
        <v>4</v>
      </c>
      <c r="E3" s="1" t="s">
        <v>177</v>
      </c>
      <c r="F3" s="1" t="s">
        <v>8</v>
      </c>
      <c r="G3" s="1" t="s">
        <v>180</v>
      </c>
      <c r="H3" s="1" t="s">
        <v>195</v>
      </c>
      <c r="I3" s="44"/>
      <c r="J3" s="44"/>
      <c r="K3" s="44">
        <v>3332802803</v>
      </c>
      <c r="L3" s="44">
        <v>3313127628</v>
      </c>
      <c r="M3" s="1" t="s">
        <v>286</v>
      </c>
      <c r="N3" s="1" t="s">
        <v>196</v>
      </c>
      <c r="O3" s="1" t="s">
        <v>459</v>
      </c>
      <c r="P3" s="1" t="s">
        <v>48</v>
      </c>
      <c r="Q3" s="1" t="s">
        <v>9</v>
      </c>
      <c r="R3" s="1" t="s">
        <v>193</v>
      </c>
      <c r="S3" s="1">
        <v>45010</v>
      </c>
      <c r="T3" s="5">
        <v>1038000</v>
      </c>
      <c r="U3" s="5">
        <v>9818183</v>
      </c>
      <c r="V3" s="5">
        <v>3846676</v>
      </c>
      <c r="W3" s="1" t="str">
        <f>LOWER("VENTA Y RENTA DE EQUIPOS DE IMPRESIÓN MULTIFUNCIONALES, COPIADORAS, PLOTTERS ESCANERES, SERVICIO TECNICO Y CONSUMIBLES")</f>
        <v>venta y renta de equipos de impresión multifuncionales, copiadoras, plotters escaneres, servicio tecnico y consumibles</v>
      </c>
      <c r="X3" s="1">
        <v>37560</v>
      </c>
      <c r="Y3" s="3">
        <v>35201</v>
      </c>
      <c r="Z3" s="1" t="s">
        <v>197</v>
      </c>
      <c r="AA3" s="4" t="s">
        <v>198</v>
      </c>
      <c r="AB3" s="4" t="s">
        <v>198</v>
      </c>
      <c r="AC3" s="20" t="s">
        <v>199</v>
      </c>
    </row>
    <row r="4" spans="1:29" ht="50.1" customHeight="1" x14ac:dyDescent="0.25">
      <c r="A4" s="19" t="s">
        <v>10</v>
      </c>
      <c r="B4" s="18" t="s">
        <v>417</v>
      </c>
      <c r="C4" s="1" t="s">
        <v>11</v>
      </c>
      <c r="D4" s="1" t="s">
        <v>4</v>
      </c>
      <c r="E4" s="1" t="s">
        <v>177</v>
      </c>
      <c r="F4" s="1" t="s">
        <v>12</v>
      </c>
      <c r="G4" s="1" t="s">
        <v>264</v>
      </c>
      <c r="H4" s="1" t="s">
        <v>264</v>
      </c>
      <c r="I4" s="44">
        <v>3334965625</v>
      </c>
      <c r="J4" s="44">
        <v>3334965625</v>
      </c>
      <c r="K4" s="44">
        <v>3338249475</v>
      </c>
      <c r="L4" s="44">
        <v>3315917350</v>
      </c>
      <c r="M4" s="1" t="s">
        <v>429</v>
      </c>
      <c r="N4" s="1" t="s">
        <v>287</v>
      </c>
      <c r="O4" s="1" t="s">
        <v>430</v>
      </c>
      <c r="P4" s="1" t="s">
        <v>55</v>
      </c>
      <c r="Q4" s="1" t="s">
        <v>9</v>
      </c>
      <c r="R4" s="1" t="s">
        <v>193</v>
      </c>
      <c r="S4" s="1">
        <v>44320</v>
      </c>
      <c r="T4" s="1">
        <v>50000</v>
      </c>
      <c r="U4" s="1">
        <v>-281411</v>
      </c>
      <c r="V4" s="1">
        <v>275967</v>
      </c>
      <c r="W4" s="1" t="s">
        <v>232</v>
      </c>
      <c r="X4" s="1">
        <v>9960</v>
      </c>
      <c r="Y4" s="3">
        <v>39590</v>
      </c>
      <c r="Z4" s="1" t="s">
        <v>431</v>
      </c>
      <c r="AA4" s="4" t="s">
        <v>432</v>
      </c>
      <c r="AB4" s="4" t="s">
        <v>432</v>
      </c>
      <c r="AC4" s="21" t="s">
        <v>433</v>
      </c>
    </row>
    <row r="5" spans="1:29" ht="50.1" customHeight="1" x14ac:dyDescent="0.25">
      <c r="A5" s="19" t="s">
        <v>21</v>
      </c>
      <c r="B5" s="18" t="s">
        <v>418</v>
      </c>
      <c r="C5" s="1" t="s">
        <v>22</v>
      </c>
      <c r="D5" s="1" t="s">
        <v>190</v>
      </c>
      <c r="E5" s="1" t="s">
        <v>176</v>
      </c>
      <c r="F5" s="1" t="s">
        <v>23</v>
      </c>
      <c r="G5" s="1" t="s">
        <v>24</v>
      </c>
      <c r="H5" s="1" t="s">
        <v>24</v>
      </c>
      <c r="I5" s="44">
        <v>3311725964</v>
      </c>
      <c r="J5" s="44">
        <v>3311725964</v>
      </c>
      <c r="K5" s="44">
        <v>3311725964</v>
      </c>
      <c r="L5" s="44"/>
      <c r="M5" s="1" t="s">
        <v>25</v>
      </c>
      <c r="N5" s="1" t="s">
        <v>27</v>
      </c>
      <c r="O5" s="1" t="s">
        <v>464</v>
      </c>
      <c r="P5" s="1" t="s">
        <v>26</v>
      </c>
      <c r="Q5" s="1" t="s">
        <v>9</v>
      </c>
      <c r="R5" s="1" t="s">
        <v>193</v>
      </c>
      <c r="S5" s="1">
        <v>45500</v>
      </c>
      <c r="T5" s="1"/>
      <c r="U5" s="1"/>
      <c r="V5" s="1"/>
      <c r="W5" s="4" t="str">
        <f>LOWER("DESARROLLO DE SOFTWARE A LA MEDIDA, VENTA DE EQUIPO DE COMPUTO, INFRAESTRUCTURA DE TI")</f>
        <v>desarrollo de software a la medida, venta de equipo de computo, infraestructura de ti</v>
      </c>
      <c r="X5" s="1"/>
      <c r="Y5" s="1"/>
      <c r="Z5" s="1"/>
      <c r="AA5" s="1"/>
      <c r="AB5" s="1"/>
      <c r="AC5" s="21"/>
    </row>
    <row r="6" spans="1:29" ht="50.1" customHeight="1" x14ac:dyDescent="0.25">
      <c r="A6" s="19" t="s">
        <v>28</v>
      </c>
      <c r="B6" s="18" t="s">
        <v>434</v>
      </c>
      <c r="C6" s="1" t="s">
        <v>29</v>
      </c>
      <c r="D6" s="1" t="s">
        <v>4</v>
      </c>
      <c r="E6" s="1" t="s">
        <v>177</v>
      </c>
      <c r="F6" s="1" t="s">
        <v>30</v>
      </c>
      <c r="G6" s="1" t="s">
        <v>31</v>
      </c>
      <c r="H6" s="1" t="s">
        <v>31</v>
      </c>
      <c r="I6" s="44">
        <v>3396885233</v>
      </c>
      <c r="J6" s="44">
        <v>3396885233</v>
      </c>
      <c r="K6" s="44">
        <v>3396885233</v>
      </c>
      <c r="L6" s="44"/>
      <c r="M6" s="1" t="s">
        <v>291</v>
      </c>
      <c r="N6" s="1" t="s">
        <v>288</v>
      </c>
      <c r="O6" s="1" t="s">
        <v>419</v>
      </c>
      <c r="P6" s="1" t="s">
        <v>55</v>
      </c>
      <c r="Q6" s="1" t="s">
        <v>9</v>
      </c>
      <c r="R6" s="1" t="s">
        <v>193</v>
      </c>
      <c r="S6" s="1">
        <v>44679</v>
      </c>
      <c r="T6" s="2">
        <v>88257419</v>
      </c>
      <c r="U6" s="2">
        <v>88585983</v>
      </c>
      <c r="V6" s="2">
        <v>328564</v>
      </c>
      <c r="W6" s="1" t="s">
        <v>233</v>
      </c>
      <c r="X6" s="2">
        <v>11097</v>
      </c>
      <c r="Y6" s="3">
        <v>43473</v>
      </c>
      <c r="Z6" s="1" t="s">
        <v>32</v>
      </c>
      <c r="AA6" s="4" t="s">
        <v>289</v>
      </c>
      <c r="AB6" s="4" t="s">
        <v>289</v>
      </c>
      <c r="AC6" s="21" t="s">
        <v>290</v>
      </c>
    </row>
    <row r="7" spans="1:29" ht="50.1" customHeight="1" x14ac:dyDescent="0.25">
      <c r="A7" s="19" t="s">
        <v>33</v>
      </c>
      <c r="B7" s="18" t="s">
        <v>420</v>
      </c>
      <c r="C7" s="1" t="s">
        <v>34</v>
      </c>
      <c r="D7" s="1" t="s">
        <v>4</v>
      </c>
      <c r="E7" s="1" t="s">
        <v>177</v>
      </c>
      <c r="F7" s="1" t="s">
        <v>35</v>
      </c>
      <c r="G7" s="1" t="s">
        <v>272</v>
      </c>
      <c r="H7" s="1" t="s">
        <v>273</v>
      </c>
      <c r="I7" s="44">
        <v>3336205232</v>
      </c>
      <c r="J7" s="44">
        <v>3336205232</v>
      </c>
      <c r="K7" s="44"/>
      <c r="L7" s="44"/>
      <c r="M7" s="1" t="s">
        <v>292</v>
      </c>
      <c r="N7" s="1" t="s">
        <v>294</v>
      </c>
      <c r="O7" s="1" t="s">
        <v>293</v>
      </c>
      <c r="P7" s="1" t="s">
        <v>48</v>
      </c>
      <c r="Q7" s="1" t="s">
        <v>9</v>
      </c>
      <c r="R7" s="1" t="s">
        <v>193</v>
      </c>
      <c r="S7" s="1">
        <v>45038</v>
      </c>
      <c r="T7" s="6">
        <v>50000</v>
      </c>
      <c r="U7" s="1"/>
      <c r="V7" s="1"/>
      <c r="W7" s="1" t="str">
        <f>LOWER("MATERIAL Y EQUIPO ELECTRICO, MAQUINARIA, DE ILUMINACIÓN Y COMPUTO, SU VENTA, REPARACIÓN, INSTALACIÓN Y MANTENIMIENTO.")</f>
        <v>material y equipo electrico, maquinaria, de iluminación y computo, su venta, reparación, instalación y mantenimiento.</v>
      </c>
      <c r="X7" s="1">
        <v>4302</v>
      </c>
      <c r="Y7" s="3">
        <v>43742</v>
      </c>
      <c r="Z7" s="1" t="s">
        <v>36</v>
      </c>
      <c r="AA7" s="4" t="s">
        <v>295</v>
      </c>
      <c r="AB7" s="4" t="s">
        <v>295</v>
      </c>
      <c r="AC7" s="21" t="s">
        <v>435</v>
      </c>
    </row>
    <row r="8" spans="1:29" ht="50.1" customHeight="1" x14ac:dyDescent="0.25">
      <c r="A8" s="19" t="s">
        <v>37</v>
      </c>
      <c r="B8" s="18" t="s">
        <v>421</v>
      </c>
      <c r="C8" s="1" t="s">
        <v>38</v>
      </c>
      <c r="D8" s="1" t="s">
        <v>4</v>
      </c>
      <c r="E8" s="1" t="s">
        <v>177</v>
      </c>
      <c r="F8" s="1" t="s">
        <v>39</v>
      </c>
      <c r="G8" s="1" t="s">
        <v>40</v>
      </c>
      <c r="H8" s="1" t="s">
        <v>202</v>
      </c>
      <c r="I8" s="44">
        <v>3324710490</v>
      </c>
      <c r="J8" s="44">
        <v>3324951032</v>
      </c>
      <c r="K8" s="44"/>
      <c r="L8" s="44"/>
      <c r="M8" s="1" t="s">
        <v>296</v>
      </c>
      <c r="N8" s="1" t="s">
        <v>298</v>
      </c>
      <c r="O8" s="1" t="s">
        <v>297</v>
      </c>
      <c r="P8" s="1" t="s">
        <v>48</v>
      </c>
      <c r="Q8" s="1" t="s">
        <v>9</v>
      </c>
      <c r="R8" s="1" t="s">
        <v>193</v>
      </c>
      <c r="S8" s="1">
        <v>45235</v>
      </c>
      <c r="T8" s="6">
        <v>50000</v>
      </c>
      <c r="U8" s="1"/>
      <c r="V8" s="1"/>
      <c r="W8" s="1" t="s">
        <v>234</v>
      </c>
      <c r="X8" s="1">
        <v>3347</v>
      </c>
      <c r="Y8" s="3">
        <v>43241</v>
      </c>
      <c r="Z8" s="1" t="s">
        <v>41</v>
      </c>
      <c r="AA8" s="4" t="s">
        <v>299</v>
      </c>
      <c r="AB8" s="4" t="s">
        <v>299</v>
      </c>
      <c r="AC8" s="21" t="s">
        <v>300</v>
      </c>
    </row>
    <row r="9" spans="1:29" ht="50.1" customHeight="1" x14ac:dyDescent="0.25">
      <c r="A9" s="19" t="s">
        <v>42</v>
      </c>
      <c r="B9" s="18" t="s">
        <v>422</v>
      </c>
      <c r="C9" s="1" t="s">
        <v>43</v>
      </c>
      <c r="D9" s="1" t="s">
        <v>4</v>
      </c>
      <c r="E9" s="1" t="s">
        <v>177</v>
      </c>
      <c r="F9" s="1" t="s">
        <v>44</v>
      </c>
      <c r="G9" s="1" t="s">
        <v>181</v>
      </c>
      <c r="H9" s="1" t="s">
        <v>181</v>
      </c>
      <c r="I9" s="44">
        <v>3316524770</v>
      </c>
      <c r="J9" s="44">
        <v>3316524770</v>
      </c>
      <c r="K9" s="44"/>
      <c r="L9" s="44"/>
      <c r="M9" s="1" t="s">
        <v>301</v>
      </c>
      <c r="N9" s="1" t="s">
        <v>302</v>
      </c>
      <c r="O9" s="1" t="s">
        <v>111</v>
      </c>
      <c r="P9" s="1" t="s">
        <v>55</v>
      </c>
      <c r="Q9" s="1" t="s">
        <v>9</v>
      </c>
      <c r="R9" s="1" t="s">
        <v>193</v>
      </c>
      <c r="S9" s="1">
        <v>44190</v>
      </c>
      <c r="T9" s="6">
        <v>50000</v>
      </c>
      <c r="U9" s="1"/>
      <c r="V9" s="1"/>
      <c r="W9" s="1" t="s">
        <v>236</v>
      </c>
      <c r="X9" s="1">
        <v>4300</v>
      </c>
      <c r="Y9" s="3">
        <v>43768</v>
      </c>
      <c r="Z9" s="1" t="s">
        <v>36</v>
      </c>
      <c r="AA9" s="4" t="s">
        <v>203</v>
      </c>
      <c r="AB9" s="4" t="s">
        <v>203</v>
      </c>
      <c r="AC9" s="21"/>
    </row>
    <row r="10" spans="1:29" ht="50.1" customHeight="1" x14ac:dyDescent="0.25">
      <c r="A10" s="19" t="s">
        <v>45</v>
      </c>
      <c r="B10" s="18" t="s">
        <v>423</v>
      </c>
      <c r="C10" s="1" t="s">
        <v>46</v>
      </c>
      <c r="D10" s="1" t="s">
        <v>4</v>
      </c>
      <c r="E10" s="1" t="s">
        <v>177</v>
      </c>
      <c r="F10" s="1" t="s">
        <v>47</v>
      </c>
      <c r="G10" s="1" t="s">
        <v>182</v>
      </c>
      <c r="H10" s="1" t="s">
        <v>182</v>
      </c>
      <c r="I10" s="44">
        <v>3314236380</v>
      </c>
      <c r="J10" s="44">
        <v>3314236380</v>
      </c>
      <c r="K10" s="44">
        <v>3314236380</v>
      </c>
      <c r="L10" s="44"/>
      <c r="M10" s="1" t="s">
        <v>204</v>
      </c>
      <c r="N10" s="1" t="s">
        <v>49</v>
      </c>
      <c r="O10" s="1" t="s">
        <v>205</v>
      </c>
      <c r="P10" s="1" t="s">
        <v>48</v>
      </c>
      <c r="Q10" s="1" t="s">
        <v>9</v>
      </c>
      <c r="R10" s="1" t="s">
        <v>193</v>
      </c>
      <c r="S10" s="1">
        <v>45140</v>
      </c>
      <c r="T10" s="1">
        <v>50000</v>
      </c>
      <c r="U10" s="1"/>
      <c r="V10" s="1"/>
      <c r="W10" s="1" t="s">
        <v>237</v>
      </c>
      <c r="X10" s="1">
        <v>602</v>
      </c>
      <c r="Y10" s="3">
        <v>41100</v>
      </c>
      <c r="Z10" s="1" t="s">
        <v>50</v>
      </c>
      <c r="AA10" s="4" t="s">
        <v>303</v>
      </c>
      <c r="AB10" s="4" t="s">
        <v>303</v>
      </c>
      <c r="AC10" s="21" t="s">
        <v>436</v>
      </c>
    </row>
    <row r="11" spans="1:29" ht="50.1" customHeight="1" x14ac:dyDescent="0.25">
      <c r="A11" s="19" t="s">
        <v>51</v>
      </c>
      <c r="B11" s="18" t="s">
        <v>424</v>
      </c>
      <c r="C11" s="1" t="s">
        <v>52</v>
      </c>
      <c r="D11" s="1" t="s">
        <v>4</v>
      </c>
      <c r="E11" s="1" t="s">
        <v>177</v>
      </c>
      <c r="F11" s="1" t="s">
        <v>53</v>
      </c>
      <c r="G11" s="1" t="s">
        <v>183</v>
      </c>
      <c r="H11" s="1" t="s">
        <v>206</v>
      </c>
      <c r="I11" s="44">
        <v>3336959577</v>
      </c>
      <c r="J11" s="44">
        <v>3332473894</v>
      </c>
      <c r="K11" s="44">
        <v>3336959577</v>
      </c>
      <c r="L11" s="44">
        <v>33332473894</v>
      </c>
      <c r="M11" s="1" t="s">
        <v>207</v>
      </c>
      <c r="N11" s="1" t="s">
        <v>465</v>
      </c>
      <c r="O11" s="1" t="s">
        <v>54</v>
      </c>
      <c r="P11" s="1" t="s">
        <v>55</v>
      </c>
      <c r="Q11" s="1" t="s">
        <v>9</v>
      </c>
      <c r="R11" s="1" t="s">
        <v>193</v>
      </c>
      <c r="S11" s="1">
        <v>44160</v>
      </c>
      <c r="T11" s="2">
        <v>50000</v>
      </c>
      <c r="U11" s="1">
        <v>0</v>
      </c>
      <c r="V11" s="1">
        <v>52250</v>
      </c>
      <c r="W11" s="1" t="s">
        <v>437</v>
      </c>
      <c r="X11" s="2">
        <v>10908</v>
      </c>
      <c r="Y11" s="3">
        <v>44728</v>
      </c>
      <c r="Z11" s="1" t="s">
        <v>304</v>
      </c>
      <c r="AA11" s="4" t="s">
        <v>208</v>
      </c>
      <c r="AB11" s="4" t="s">
        <v>208</v>
      </c>
      <c r="AC11" s="21" t="s">
        <v>209</v>
      </c>
    </row>
    <row r="12" spans="1:29" ht="50.1" customHeight="1" x14ac:dyDescent="0.25">
      <c r="A12" s="19" t="s">
        <v>56</v>
      </c>
      <c r="B12" s="18" t="s">
        <v>425</v>
      </c>
      <c r="C12" s="1" t="s">
        <v>57</v>
      </c>
      <c r="D12" s="1" t="s">
        <v>4</v>
      </c>
      <c r="E12" s="1" t="s">
        <v>177</v>
      </c>
      <c r="F12" s="1" t="s">
        <v>58</v>
      </c>
      <c r="G12" s="1" t="s">
        <v>184</v>
      </c>
      <c r="H12" s="1" t="s">
        <v>184</v>
      </c>
      <c r="I12" s="44" t="s">
        <v>59</v>
      </c>
      <c r="J12" s="44" t="s">
        <v>60</v>
      </c>
      <c r="K12" s="44">
        <v>3315808053</v>
      </c>
      <c r="L12" s="44"/>
      <c r="M12" s="1" t="s">
        <v>61</v>
      </c>
      <c r="N12" s="1" t="s">
        <v>63</v>
      </c>
      <c r="O12" s="1" t="s">
        <v>62</v>
      </c>
      <c r="P12" s="1" t="s">
        <v>48</v>
      </c>
      <c r="Q12" s="1" t="s">
        <v>9</v>
      </c>
      <c r="R12" s="1" t="s">
        <v>193</v>
      </c>
      <c r="S12" s="1">
        <v>45138</v>
      </c>
      <c r="T12" s="7">
        <v>202000</v>
      </c>
      <c r="U12" s="7">
        <v>442213</v>
      </c>
      <c r="V12" s="7">
        <v>262660</v>
      </c>
      <c r="W12" s="1" t="s">
        <v>305</v>
      </c>
      <c r="X12" s="2">
        <v>19049</v>
      </c>
      <c r="Y12" s="3">
        <v>44669</v>
      </c>
      <c r="Z12" s="1" t="s">
        <v>64</v>
      </c>
      <c r="AA12" s="4" t="s">
        <v>210</v>
      </c>
      <c r="AB12" s="4" t="s">
        <v>210</v>
      </c>
      <c r="AC12" s="21" t="s">
        <v>211</v>
      </c>
    </row>
    <row r="13" spans="1:29" ht="50.1" customHeight="1" x14ac:dyDescent="0.25">
      <c r="A13" s="19" t="s">
        <v>65</v>
      </c>
      <c r="B13" s="18" t="s">
        <v>426</v>
      </c>
      <c r="C13" s="1" t="s">
        <v>66</v>
      </c>
      <c r="D13" s="1" t="s">
        <v>4</v>
      </c>
      <c r="E13" s="1" t="s">
        <v>177</v>
      </c>
      <c r="F13" s="1" t="s">
        <v>67</v>
      </c>
      <c r="G13" s="1" t="s">
        <v>274</v>
      </c>
      <c r="H13" s="1" t="s">
        <v>275</v>
      </c>
      <c r="I13" s="44">
        <v>3318954373</v>
      </c>
      <c r="J13" s="44">
        <v>3311390029</v>
      </c>
      <c r="K13" s="44">
        <v>5544330303</v>
      </c>
      <c r="L13" s="44"/>
      <c r="M13" s="1" t="s">
        <v>462</v>
      </c>
      <c r="N13" s="1" t="s">
        <v>309</v>
      </c>
      <c r="O13" s="1" t="s">
        <v>306</v>
      </c>
      <c r="P13" s="1" t="s">
        <v>307</v>
      </c>
      <c r="Q13" s="1" t="s">
        <v>308</v>
      </c>
      <c r="R13" s="1" t="s">
        <v>193</v>
      </c>
      <c r="S13" s="1">
        <v>5348</v>
      </c>
      <c r="T13" s="2">
        <v>79622711</v>
      </c>
      <c r="U13" s="2">
        <v>1602749054</v>
      </c>
      <c r="V13" s="2">
        <v>9767030694</v>
      </c>
      <c r="W13" s="1" t="s">
        <v>238</v>
      </c>
      <c r="X13" s="2">
        <v>8419</v>
      </c>
      <c r="Y13" s="3">
        <v>41360</v>
      </c>
      <c r="Z13" s="1" t="s">
        <v>212</v>
      </c>
      <c r="AA13" s="4" t="s">
        <v>68</v>
      </c>
      <c r="AB13" s="4" t="s">
        <v>68</v>
      </c>
      <c r="AC13" s="21" t="s">
        <v>213</v>
      </c>
    </row>
    <row r="14" spans="1:29" ht="50.1" customHeight="1" x14ac:dyDescent="0.25">
      <c r="A14" s="19" t="s">
        <v>69</v>
      </c>
      <c r="B14" s="18" t="s">
        <v>427</v>
      </c>
      <c r="C14" s="1" t="s">
        <v>70</v>
      </c>
      <c r="D14" s="1" t="s">
        <v>4</v>
      </c>
      <c r="E14" s="1" t="s">
        <v>177</v>
      </c>
      <c r="F14" s="1" t="s">
        <v>71</v>
      </c>
      <c r="G14" s="1" t="s">
        <v>185</v>
      </c>
      <c r="H14" s="1" t="s">
        <v>185</v>
      </c>
      <c r="I14" s="44">
        <v>3326577129</v>
      </c>
      <c r="J14" s="44">
        <v>3326577129</v>
      </c>
      <c r="K14" s="44">
        <v>3326577129</v>
      </c>
      <c r="L14" s="44"/>
      <c r="M14" s="1" t="s">
        <v>214</v>
      </c>
      <c r="N14" s="1" t="s">
        <v>216</v>
      </c>
      <c r="O14" s="1" t="s">
        <v>215</v>
      </c>
      <c r="P14" s="1" t="s">
        <v>55</v>
      </c>
      <c r="Q14" s="1" t="s">
        <v>9</v>
      </c>
      <c r="R14" s="1" t="s">
        <v>193</v>
      </c>
      <c r="S14" s="1">
        <v>44720</v>
      </c>
      <c r="T14" s="2">
        <v>2500</v>
      </c>
      <c r="U14" s="2">
        <v>2500</v>
      </c>
      <c r="V14" s="1">
        <v>0</v>
      </c>
      <c r="W14" s="1" t="s">
        <v>310</v>
      </c>
      <c r="X14" s="1" t="s">
        <v>72</v>
      </c>
      <c r="Y14" s="3">
        <v>44714</v>
      </c>
      <c r="Z14" s="1" t="s">
        <v>311</v>
      </c>
      <c r="AA14" s="1" t="s">
        <v>185</v>
      </c>
      <c r="AB14" s="1" t="s">
        <v>185</v>
      </c>
      <c r="AC14" s="21"/>
    </row>
    <row r="15" spans="1:29" ht="50.1" customHeight="1" x14ac:dyDescent="0.25">
      <c r="A15" s="19" t="s">
        <v>73</v>
      </c>
      <c r="B15" s="18" t="s">
        <v>428</v>
      </c>
      <c r="C15" s="22" t="s">
        <v>74</v>
      </c>
      <c r="D15" s="1" t="s">
        <v>4</v>
      </c>
      <c r="E15" s="1" t="s">
        <v>177</v>
      </c>
      <c r="F15" s="1" t="s">
        <v>75</v>
      </c>
      <c r="G15" s="1" t="s">
        <v>276</v>
      </c>
      <c r="H15" s="1" t="s">
        <v>277</v>
      </c>
      <c r="I15" s="44">
        <v>3331767769</v>
      </c>
      <c r="J15" s="44">
        <v>3324975802</v>
      </c>
      <c r="K15" s="44">
        <v>3331767769</v>
      </c>
      <c r="L15" s="44"/>
      <c r="M15" s="1" t="s">
        <v>312</v>
      </c>
      <c r="N15" s="1" t="s">
        <v>314</v>
      </c>
      <c r="O15" s="1" t="s">
        <v>313</v>
      </c>
      <c r="P15" s="1" t="s">
        <v>55</v>
      </c>
      <c r="Q15" s="1" t="s">
        <v>9</v>
      </c>
      <c r="R15" s="1" t="s">
        <v>193</v>
      </c>
      <c r="S15" s="1">
        <v>44600</v>
      </c>
      <c r="T15" s="1">
        <v>3000</v>
      </c>
      <c r="U15" s="1">
        <v>16298597</v>
      </c>
      <c r="V15" s="1">
        <v>1072264</v>
      </c>
      <c r="W15" s="1" t="s">
        <v>315</v>
      </c>
      <c r="X15" s="1">
        <v>1333</v>
      </c>
      <c r="Y15" s="3">
        <v>40865</v>
      </c>
      <c r="Z15" s="1" t="s">
        <v>316</v>
      </c>
      <c r="AA15" s="4" t="s">
        <v>317</v>
      </c>
      <c r="AB15" s="4" t="s">
        <v>317</v>
      </c>
      <c r="AC15" s="21"/>
    </row>
    <row r="16" spans="1:29" ht="50.1" customHeight="1" x14ac:dyDescent="0.25">
      <c r="A16" s="19" t="s">
        <v>76</v>
      </c>
      <c r="B16" s="18" t="s">
        <v>278</v>
      </c>
      <c r="C16" s="1" t="s">
        <v>77</v>
      </c>
      <c r="D16" s="1" t="s">
        <v>190</v>
      </c>
      <c r="E16" s="1" t="s">
        <v>178</v>
      </c>
      <c r="F16" s="1" t="s">
        <v>78</v>
      </c>
      <c r="G16" s="1"/>
      <c r="H16" s="1" t="s">
        <v>278</v>
      </c>
      <c r="I16" s="44">
        <v>3312417839</v>
      </c>
      <c r="J16" s="44"/>
      <c r="K16" s="44">
        <v>3312417839</v>
      </c>
      <c r="L16" s="44"/>
      <c r="M16" s="1" t="s">
        <v>318</v>
      </c>
      <c r="N16" s="1" t="s">
        <v>320</v>
      </c>
      <c r="O16" s="1" t="s">
        <v>319</v>
      </c>
      <c r="P16" s="1" t="s">
        <v>55</v>
      </c>
      <c r="Q16" s="1" t="s">
        <v>9</v>
      </c>
      <c r="R16" s="1" t="s">
        <v>193</v>
      </c>
      <c r="S16" s="1">
        <v>44950</v>
      </c>
      <c r="T16" s="1">
        <v>3000</v>
      </c>
      <c r="U16" s="1">
        <v>3000</v>
      </c>
      <c r="V16" s="1">
        <v>2022</v>
      </c>
      <c r="W16" s="1" t="s">
        <v>321</v>
      </c>
      <c r="X16" s="1"/>
      <c r="Y16" s="1"/>
      <c r="Z16" s="1"/>
      <c r="AA16" s="1"/>
      <c r="AB16" s="1"/>
      <c r="AC16" s="21"/>
    </row>
    <row r="17" spans="1:29" ht="50.1" customHeight="1" x14ac:dyDescent="0.25">
      <c r="A17" s="19" t="s">
        <v>79</v>
      </c>
      <c r="B17" s="18" t="s">
        <v>322</v>
      </c>
      <c r="C17" s="1" t="s">
        <v>80</v>
      </c>
      <c r="D17" s="1" t="s">
        <v>190</v>
      </c>
      <c r="E17" s="1" t="s">
        <v>176</v>
      </c>
      <c r="F17" s="1" t="s">
        <v>81</v>
      </c>
      <c r="G17" s="1" t="s">
        <v>438</v>
      </c>
      <c r="H17" s="1"/>
      <c r="I17" s="44"/>
      <c r="J17" s="44" t="s">
        <v>82</v>
      </c>
      <c r="K17" s="44" t="s">
        <v>82</v>
      </c>
      <c r="L17" s="44"/>
      <c r="M17" s="1" t="s">
        <v>83</v>
      </c>
      <c r="N17" s="1" t="s">
        <v>324</v>
      </c>
      <c r="O17" s="1" t="s">
        <v>323</v>
      </c>
      <c r="P17" s="1" t="s">
        <v>55</v>
      </c>
      <c r="Q17" s="1" t="s">
        <v>9</v>
      </c>
      <c r="R17" s="1" t="s">
        <v>193</v>
      </c>
      <c r="S17" s="1">
        <v>44500</v>
      </c>
      <c r="T17" s="1"/>
      <c r="U17" s="1">
        <v>209000</v>
      </c>
      <c r="V17" s="1">
        <v>175000</v>
      </c>
      <c r="W17" s="4" t="s">
        <v>439</v>
      </c>
      <c r="X17" s="1"/>
      <c r="Y17" s="1"/>
      <c r="Z17" s="1"/>
      <c r="AA17" s="1"/>
      <c r="AB17" s="1"/>
      <c r="AC17" s="21"/>
    </row>
    <row r="18" spans="1:29" ht="50.1" customHeight="1" x14ac:dyDescent="0.25">
      <c r="A18" s="19" t="s">
        <v>84</v>
      </c>
      <c r="B18" s="18" t="s">
        <v>325</v>
      </c>
      <c r="C18" s="1" t="s">
        <v>85</v>
      </c>
      <c r="D18" s="1" t="s">
        <v>4</v>
      </c>
      <c r="E18" s="1" t="s">
        <v>177</v>
      </c>
      <c r="F18" s="1" t="s">
        <v>86</v>
      </c>
      <c r="G18" s="1" t="s">
        <v>263</v>
      </c>
      <c r="H18" s="1" t="s">
        <v>263</v>
      </c>
      <c r="I18" s="44">
        <v>3314236380</v>
      </c>
      <c r="J18" s="44">
        <v>3314236380</v>
      </c>
      <c r="K18" s="44">
        <v>3314236380</v>
      </c>
      <c r="L18" s="44"/>
      <c r="M18" s="1" t="s">
        <v>440</v>
      </c>
      <c r="N18" s="1" t="s">
        <v>327</v>
      </c>
      <c r="O18" s="1" t="s">
        <v>326</v>
      </c>
      <c r="P18" s="1" t="s">
        <v>48</v>
      </c>
      <c r="Q18" s="1" t="s">
        <v>9</v>
      </c>
      <c r="R18" s="1" t="s">
        <v>193</v>
      </c>
      <c r="S18" s="1">
        <v>45140</v>
      </c>
      <c r="T18" s="6">
        <v>50000</v>
      </c>
      <c r="U18" s="6">
        <v>50000</v>
      </c>
      <c r="V18" s="6">
        <v>182172</v>
      </c>
      <c r="W18" s="1" t="s">
        <v>328</v>
      </c>
      <c r="X18" s="1">
        <v>1206</v>
      </c>
      <c r="Y18" s="3">
        <v>38184</v>
      </c>
      <c r="Z18" s="1" t="s">
        <v>329</v>
      </c>
      <c r="AA18" s="4" t="s">
        <v>230</v>
      </c>
      <c r="AB18" s="4" t="s">
        <v>230</v>
      </c>
      <c r="AC18" s="21" t="s">
        <v>189</v>
      </c>
    </row>
    <row r="19" spans="1:29" ht="50.1" customHeight="1" x14ac:dyDescent="0.25">
      <c r="A19" s="19" t="s">
        <v>87</v>
      </c>
      <c r="B19" s="18" t="s">
        <v>279</v>
      </c>
      <c r="C19" s="1" t="s">
        <v>88</v>
      </c>
      <c r="D19" s="1" t="s">
        <v>190</v>
      </c>
      <c r="E19" s="1" t="s">
        <v>176</v>
      </c>
      <c r="F19" s="1" t="s">
        <v>89</v>
      </c>
      <c r="G19" s="1" t="s">
        <v>279</v>
      </c>
      <c r="H19" s="1"/>
      <c r="I19" s="44"/>
      <c r="J19" s="44" t="s">
        <v>90</v>
      </c>
      <c r="K19" s="44" t="s">
        <v>90</v>
      </c>
      <c r="L19" s="44"/>
      <c r="M19" s="1" t="s">
        <v>330</v>
      </c>
      <c r="N19" s="1" t="s">
        <v>332</v>
      </c>
      <c r="O19" s="1" t="s">
        <v>331</v>
      </c>
      <c r="P19" s="1" t="s">
        <v>55</v>
      </c>
      <c r="Q19" s="1" t="s">
        <v>9</v>
      </c>
      <c r="R19" s="1" t="s">
        <v>193</v>
      </c>
      <c r="S19" s="1">
        <v>44910</v>
      </c>
      <c r="T19" s="1"/>
      <c r="U19" s="1">
        <v>185000</v>
      </c>
      <c r="V19" s="1">
        <v>91000</v>
      </c>
      <c r="W19" s="4" t="s">
        <v>441</v>
      </c>
      <c r="X19" s="1"/>
      <c r="Y19" s="1"/>
      <c r="Z19" s="1"/>
      <c r="AA19" s="1"/>
      <c r="AB19" s="1"/>
      <c r="AC19" s="21"/>
    </row>
    <row r="20" spans="1:29" ht="50.1" customHeight="1" x14ac:dyDescent="0.25">
      <c r="A20" s="19" t="s">
        <v>91</v>
      </c>
      <c r="B20" s="18" t="s">
        <v>283</v>
      </c>
      <c r="C20" s="1" t="s">
        <v>92</v>
      </c>
      <c r="D20" s="1" t="s">
        <v>190</v>
      </c>
      <c r="E20" s="1" t="s">
        <v>176</v>
      </c>
      <c r="F20" s="1" t="s">
        <v>93</v>
      </c>
      <c r="G20" s="1" t="s">
        <v>283</v>
      </c>
      <c r="H20" s="1"/>
      <c r="I20" s="44"/>
      <c r="J20" s="44" t="s">
        <v>94</v>
      </c>
      <c r="K20" s="44" t="s">
        <v>94</v>
      </c>
      <c r="L20" s="44"/>
      <c r="M20" s="1" t="s">
        <v>333</v>
      </c>
      <c r="N20" s="1" t="s">
        <v>336</v>
      </c>
      <c r="O20" s="1" t="s">
        <v>334</v>
      </c>
      <c r="P20" s="1" t="s">
        <v>335</v>
      </c>
      <c r="Q20" s="1" t="s">
        <v>9</v>
      </c>
      <c r="R20" s="1" t="s">
        <v>193</v>
      </c>
      <c r="S20" s="1">
        <v>45645</v>
      </c>
      <c r="T20" s="1"/>
      <c r="U20" s="1">
        <v>350000</v>
      </c>
      <c r="V20" s="1">
        <v>472000</v>
      </c>
      <c r="W20" s="16" t="s">
        <v>442</v>
      </c>
      <c r="X20" s="17"/>
      <c r="Y20" s="17"/>
      <c r="Z20" s="17"/>
      <c r="AA20" s="17"/>
      <c r="AB20" s="17"/>
      <c r="AC20" s="23"/>
    </row>
    <row r="21" spans="1:29" ht="50.1" customHeight="1" x14ac:dyDescent="0.25">
      <c r="A21" s="19" t="s">
        <v>95</v>
      </c>
      <c r="B21" s="18" t="s">
        <v>337</v>
      </c>
      <c r="C21" s="1" t="s">
        <v>96</v>
      </c>
      <c r="D21" s="1" t="s">
        <v>190</v>
      </c>
      <c r="E21" s="1" t="s">
        <v>178</v>
      </c>
      <c r="F21" s="1" t="s">
        <v>97</v>
      </c>
      <c r="G21" s="1" t="s">
        <v>186</v>
      </c>
      <c r="H21" s="1" t="s">
        <v>191</v>
      </c>
      <c r="I21" s="44">
        <v>3311867218</v>
      </c>
      <c r="J21" s="44">
        <v>3311867218</v>
      </c>
      <c r="K21" s="44">
        <v>3311867218</v>
      </c>
      <c r="L21" s="44"/>
      <c r="M21" s="1" t="s">
        <v>460</v>
      </c>
      <c r="N21" s="1" t="s">
        <v>217</v>
      </c>
      <c r="O21" s="1" t="s">
        <v>192</v>
      </c>
      <c r="P21" s="1" t="s">
        <v>55</v>
      </c>
      <c r="Q21" s="1" t="s">
        <v>9</v>
      </c>
      <c r="R21" s="1" t="s">
        <v>193</v>
      </c>
      <c r="S21" s="1">
        <v>44970</v>
      </c>
      <c r="T21" s="1"/>
      <c r="U21" s="2">
        <v>92169</v>
      </c>
      <c r="V21" s="2">
        <v>79526</v>
      </c>
      <c r="W21" s="8" t="s">
        <v>239</v>
      </c>
      <c r="X21" s="9"/>
      <c r="Y21" s="9"/>
      <c r="Z21" s="9"/>
      <c r="AA21" s="9"/>
      <c r="AB21" s="9"/>
      <c r="AC21" s="24"/>
    </row>
    <row r="22" spans="1:29" ht="50.1" customHeight="1" x14ac:dyDescent="0.25">
      <c r="A22" s="19" t="s">
        <v>98</v>
      </c>
      <c r="B22" s="18" t="s">
        <v>219</v>
      </c>
      <c r="C22" s="1" t="s">
        <v>99</v>
      </c>
      <c r="D22" s="1" t="s">
        <v>190</v>
      </c>
      <c r="E22" s="1" t="s">
        <v>178</v>
      </c>
      <c r="F22" s="1" t="s">
        <v>100</v>
      </c>
      <c r="G22" s="1" t="s">
        <v>218</v>
      </c>
      <c r="H22" s="1" t="s">
        <v>219</v>
      </c>
      <c r="I22" s="44">
        <v>3314350482</v>
      </c>
      <c r="J22" s="44">
        <v>3314350482</v>
      </c>
      <c r="K22" s="44">
        <v>3314350482</v>
      </c>
      <c r="L22" s="44"/>
      <c r="M22" s="1" t="s">
        <v>101</v>
      </c>
      <c r="N22" s="1" t="s">
        <v>103</v>
      </c>
      <c r="O22" s="1" t="s">
        <v>102</v>
      </c>
      <c r="P22" s="1" t="s">
        <v>26</v>
      </c>
      <c r="Q22" s="1" t="s">
        <v>9</v>
      </c>
      <c r="R22" s="1" t="s">
        <v>193</v>
      </c>
      <c r="S22" s="1">
        <v>45598</v>
      </c>
      <c r="T22" s="1"/>
      <c r="U22" s="6">
        <v>5688.73</v>
      </c>
      <c r="V22" s="2">
        <v>13266</v>
      </c>
      <c r="W22" s="4" t="s">
        <v>240</v>
      </c>
      <c r="X22" s="1"/>
      <c r="Y22" s="3">
        <v>45358</v>
      </c>
      <c r="Z22" s="1"/>
      <c r="AA22" s="1"/>
      <c r="AB22" s="1"/>
      <c r="AC22" s="21"/>
    </row>
    <row r="23" spans="1:29" ht="50.1" customHeight="1" x14ac:dyDescent="0.25">
      <c r="A23" s="19" t="s">
        <v>104</v>
      </c>
      <c r="B23" s="18" t="s">
        <v>338</v>
      </c>
      <c r="C23" s="1" t="s">
        <v>105</v>
      </c>
      <c r="D23" s="1" t="s">
        <v>4</v>
      </c>
      <c r="E23" s="1" t="s">
        <v>177</v>
      </c>
      <c r="F23" s="1" t="s">
        <v>106</v>
      </c>
      <c r="G23" s="1" t="s">
        <v>187</v>
      </c>
      <c r="H23" s="1" t="s">
        <v>220</v>
      </c>
      <c r="I23" s="44" t="s">
        <v>107</v>
      </c>
      <c r="J23" s="44" t="s">
        <v>108</v>
      </c>
      <c r="K23" s="44" t="s">
        <v>108</v>
      </c>
      <c r="L23" s="44" t="s">
        <v>109</v>
      </c>
      <c r="M23" s="1" t="s">
        <v>110</v>
      </c>
      <c r="N23" s="1" t="s">
        <v>221</v>
      </c>
      <c r="O23" s="1" t="s">
        <v>111</v>
      </c>
      <c r="P23" s="1" t="s">
        <v>55</v>
      </c>
      <c r="Q23" s="1" t="s">
        <v>9</v>
      </c>
      <c r="R23" s="1" t="s">
        <v>193</v>
      </c>
      <c r="S23" s="1">
        <v>44190</v>
      </c>
      <c r="T23" s="5">
        <v>50000</v>
      </c>
      <c r="U23" s="5">
        <v>7340319</v>
      </c>
      <c r="V23" s="5">
        <v>-448970</v>
      </c>
      <c r="W23" s="4" t="s">
        <v>235</v>
      </c>
      <c r="X23" s="1" t="s">
        <v>112</v>
      </c>
      <c r="Y23" s="3">
        <v>41956</v>
      </c>
      <c r="Z23" s="1" t="s">
        <v>113</v>
      </c>
      <c r="AA23" s="4" t="s">
        <v>339</v>
      </c>
      <c r="AB23" s="4" t="s">
        <v>339</v>
      </c>
      <c r="AC23" s="21" t="s">
        <v>222</v>
      </c>
    </row>
    <row r="24" spans="1:29" ht="50.1" customHeight="1" x14ac:dyDescent="0.25">
      <c r="A24" s="19" t="s">
        <v>114</v>
      </c>
      <c r="B24" s="18" t="s">
        <v>340</v>
      </c>
      <c r="C24" s="1" t="s">
        <v>115</v>
      </c>
      <c r="D24" s="1" t="s">
        <v>4</v>
      </c>
      <c r="E24" s="1" t="s">
        <v>177</v>
      </c>
      <c r="F24" s="1" t="s">
        <v>116</v>
      </c>
      <c r="G24" s="1" t="s">
        <v>280</v>
      </c>
      <c r="H24" s="1" t="s">
        <v>280</v>
      </c>
      <c r="I24" s="44">
        <v>3313530941</v>
      </c>
      <c r="J24" s="44">
        <v>3313530941</v>
      </c>
      <c r="K24" s="44">
        <v>3313530941</v>
      </c>
      <c r="L24" s="44"/>
      <c r="M24" s="1" t="s">
        <v>223</v>
      </c>
      <c r="N24" s="1" t="s">
        <v>341</v>
      </c>
      <c r="O24" s="1" t="s">
        <v>461</v>
      </c>
      <c r="P24" s="1" t="s">
        <v>55</v>
      </c>
      <c r="Q24" s="1" t="s">
        <v>9</v>
      </c>
      <c r="R24" s="1" t="s">
        <v>193</v>
      </c>
      <c r="S24" s="1">
        <v>44600</v>
      </c>
      <c r="T24" s="1">
        <v>6050000</v>
      </c>
      <c r="U24" s="1">
        <v>-1554223.84</v>
      </c>
      <c r="V24" s="1">
        <v>-276404.59999999998</v>
      </c>
      <c r="W24" s="1" t="s">
        <v>342</v>
      </c>
      <c r="X24" s="1">
        <v>2850</v>
      </c>
      <c r="Y24" s="3">
        <v>44162</v>
      </c>
      <c r="Z24" s="1">
        <v>12</v>
      </c>
      <c r="AA24" s="4" t="s">
        <v>343</v>
      </c>
      <c r="AB24" s="4" t="s">
        <v>343</v>
      </c>
      <c r="AC24" s="21"/>
    </row>
    <row r="25" spans="1:29" ht="50.1" customHeight="1" x14ac:dyDescent="0.25">
      <c r="A25" s="19" t="s">
        <v>117</v>
      </c>
      <c r="B25" s="18" t="s">
        <v>344</v>
      </c>
      <c r="C25" s="1" t="s">
        <v>118</v>
      </c>
      <c r="D25" s="1" t="s">
        <v>4</v>
      </c>
      <c r="E25" s="1" t="s">
        <v>177</v>
      </c>
      <c r="F25" s="1" t="s">
        <v>119</v>
      </c>
      <c r="G25" s="1" t="s">
        <v>188</v>
      </c>
      <c r="H25" s="1" t="s">
        <v>188</v>
      </c>
      <c r="I25" s="44">
        <v>3314106233</v>
      </c>
      <c r="J25" s="44">
        <v>3314106233</v>
      </c>
      <c r="K25" s="44" t="s">
        <v>120</v>
      </c>
      <c r="L25" s="44">
        <v>3336309897</v>
      </c>
      <c r="M25" s="1" t="s">
        <v>121</v>
      </c>
      <c r="N25" s="1" t="s">
        <v>125</v>
      </c>
      <c r="O25" s="1" t="s">
        <v>122</v>
      </c>
      <c r="P25" s="1" t="s">
        <v>123</v>
      </c>
      <c r="Q25" s="1" t="s">
        <v>124</v>
      </c>
      <c r="R25" s="1" t="s">
        <v>193</v>
      </c>
      <c r="S25" s="1">
        <v>11850</v>
      </c>
      <c r="T25" s="6">
        <v>5000000</v>
      </c>
      <c r="U25" s="1" t="s">
        <v>126</v>
      </c>
      <c r="V25" s="6">
        <v>2579190.0299999998</v>
      </c>
      <c r="W25" s="1" t="s">
        <v>457</v>
      </c>
      <c r="X25" s="2">
        <v>90915</v>
      </c>
      <c r="Y25" s="3">
        <v>37316</v>
      </c>
      <c r="Z25" s="1" t="s">
        <v>224</v>
      </c>
      <c r="AA25" s="4" t="s">
        <v>127</v>
      </c>
      <c r="AB25" s="4" t="s">
        <v>128</v>
      </c>
      <c r="AC25" s="21" t="s">
        <v>225</v>
      </c>
    </row>
    <row r="26" spans="1:29" ht="50.1" customHeight="1" x14ac:dyDescent="0.25">
      <c r="A26" s="19" t="s">
        <v>129</v>
      </c>
      <c r="B26" s="18" t="s">
        <v>405</v>
      </c>
      <c r="C26" s="1" t="s">
        <v>130</v>
      </c>
      <c r="D26" s="1" t="s">
        <v>4</v>
      </c>
      <c r="E26" s="1" t="s">
        <v>177</v>
      </c>
      <c r="F26" s="1" t="s">
        <v>131</v>
      </c>
      <c r="G26" s="1" t="s">
        <v>281</v>
      </c>
      <c r="H26" s="1" t="s">
        <v>281</v>
      </c>
      <c r="I26" s="44" t="s">
        <v>132</v>
      </c>
      <c r="J26" s="44" t="s">
        <v>132</v>
      </c>
      <c r="K26" s="44" t="s">
        <v>132</v>
      </c>
      <c r="L26" s="44"/>
      <c r="M26" s="1" t="s">
        <v>345</v>
      </c>
      <c r="N26" s="1" t="s">
        <v>347</v>
      </c>
      <c r="O26" s="1" t="s">
        <v>346</v>
      </c>
      <c r="P26" s="1" t="s">
        <v>55</v>
      </c>
      <c r="Q26" s="1" t="s">
        <v>9</v>
      </c>
      <c r="R26" s="1" t="s">
        <v>193</v>
      </c>
      <c r="S26" s="1">
        <v>44520</v>
      </c>
      <c r="T26" s="1">
        <v>50000</v>
      </c>
      <c r="U26" s="1">
        <v>72660</v>
      </c>
      <c r="V26" s="1">
        <v>102213</v>
      </c>
      <c r="W26" s="1" t="s">
        <v>241</v>
      </c>
      <c r="X26" s="1">
        <v>1221</v>
      </c>
      <c r="Y26" s="3">
        <v>41741</v>
      </c>
      <c r="Z26" s="1" t="s">
        <v>348</v>
      </c>
      <c r="AA26" s="1"/>
      <c r="AB26" s="4" t="s">
        <v>349</v>
      </c>
      <c r="AC26" s="21" t="s">
        <v>350</v>
      </c>
    </row>
    <row r="27" spans="1:29" ht="50.1" customHeight="1" x14ac:dyDescent="0.25">
      <c r="A27" s="19" t="s">
        <v>133</v>
      </c>
      <c r="B27" s="18" t="s">
        <v>282</v>
      </c>
      <c r="C27" s="1" t="s">
        <v>134</v>
      </c>
      <c r="D27" s="1" t="s">
        <v>190</v>
      </c>
      <c r="E27" s="1" t="s">
        <v>176</v>
      </c>
      <c r="F27" s="1" t="s">
        <v>135</v>
      </c>
      <c r="G27" s="1" t="s">
        <v>282</v>
      </c>
      <c r="H27" s="1"/>
      <c r="I27" s="44"/>
      <c r="J27" s="44" t="s">
        <v>136</v>
      </c>
      <c r="K27" s="44" t="s">
        <v>136</v>
      </c>
      <c r="L27" s="44"/>
      <c r="M27" s="1" t="s">
        <v>351</v>
      </c>
      <c r="N27" s="1" t="s">
        <v>353</v>
      </c>
      <c r="O27" s="1" t="s">
        <v>352</v>
      </c>
      <c r="P27" s="1" t="s">
        <v>48</v>
      </c>
      <c r="Q27" s="1" t="s">
        <v>9</v>
      </c>
      <c r="R27" s="1" t="s">
        <v>193</v>
      </c>
      <c r="S27" s="1">
        <v>45040</v>
      </c>
      <c r="T27" s="1"/>
      <c r="U27" s="1">
        <v>205000</v>
      </c>
      <c r="V27" s="1">
        <v>376000</v>
      </c>
      <c r="W27" s="4" t="s">
        <v>354</v>
      </c>
      <c r="X27" s="1"/>
      <c r="Y27" s="1"/>
      <c r="Z27" s="1"/>
      <c r="AA27" s="1"/>
      <c r="AB27" s="1"/>
      <c r="AC27" s="21"/>
    </row>
    <row r="28" spans="1:29" ht="50.1" customHeight="1" x14ac:dyDescent="0.25">
      <c r="A28" s="19" t="s">
        <v>137</v>
      </c>
      <c r="B28" s="18" t="s">
        <v>355</v>
      </c>
      <c r="C28" s="1" t="s">
        <v>138</v>
      </c>
      <c r="D28" s="1" t="s">
        <v>4</v>
      </c>
      <c r="E28" s="1" t="s">
        <v>177</v>
      </c>
      <c r="F28" s="1" t="s">
        <v>139</v>
      </c>
      <c r="G28" s="1" t="s">
        <v>443</v>
      </c>
      <c r="H28" s="1" t="s">
        <v>444</v>
      </c>
      <c r="I28" s="44" t="s">
        <v>140</v>
      </c>
      <c r="J28" s="44">
        <v>3324970335</v>
      </c>
      <c r="K28" s="44" t="s">
        <v>141</v>
      </c>
      <c r="L28" s="44" t="s">
        <v>142</v>
      </c>
      <c r="M28" s="1" t="s">
        <v>356</v>
      </c>
      <c r="N28" s="1" t="s">
        <v>358</v>
      </c>
      <c r="O28" s="1" t="s">
        <v>357</v>
      </c>
      <c r="P28" s="1" t="s">
        <v>55</v>
      </c>
      <c r="Q28" s="1" t="s">
        <v>9</v>
      </c>
      <c r="R28" s="1" t="s">
        <v>193</v>
      </c>
      <c r="S28" s="1">
        <v>44100</v>
      </c>
      <c r="T28" s="1">
        <v>50000</v>
      </c>
      <c r="U28" s="1">
        <v>3621631</v>
      </c>
      <c r="V28" s="1">
        <v>200522.19</v>
      </c>
      <c r="W28" s="1" t="s">
        <v>359</v>
      </c>
      <c r="X28" s="1">
        <v>9203</v>
      </c>
      <c r="Y28" s="3">
        <v>42594</v>
      </c>
      <c r="Z28" s="1" t="s">
        <v>360</v>
      </c>
      <c r="AA28" s="4" t="s">
        <v>445</v>
      </c>
      <c r="AB28" s="1" t="s">
        <v>446</v>
      </c>
      <c r="AC28" s="21"/>
    </row>
    <row r="29" spans="1:29" ht="50.1" customHeight="1" x14ac:dyDescent="0.25">
      <c r="A29" s="19" t="s">
        <v>143</v>
      </c>
      <c r="B29" s="18" t="s">
        <v>361</v>
      </c>
      <c r="C29" s="1" t="s">
        <v>144</v>
      </c>
      <c r="D29" s="1" t="s">
        <v>190</v>
      </c>
      <c r="E29" s="1" t="s">
        <v>178</v>
      </c>
      <c r="F29" s="1" t="s">
        <v>145</v>
      </c>
      <c r="G29" s="1" t="s">
        <v>284</v>
      </c>
      <c r="H29" s="1" t="s">
        <v>361</v>
      </c>
      <c r="I29" s="44">
        <v>3336627109</v>
      </c>
      <c r="J29" s="44">
        <v>3315201916</v>
      </c>
      <c r="K29" s="44">
        <v>3336627109</v>
      </c>
      <c r="L29" s="44">
        <v>3315201916</v>
      </c>
      <c r="M29" s="1" t="s">
        <v>362</v>
      </c>
      <c r="N29" s="1" t="s">
        <v>364</v>
      </c>
      <c r="O29" s="1" t="s">
        <v>363</v>
      </c>
      <c r="P29" s="1" t="s">
        <v>48</v>
      </c>
      <c r="Q29" s="1" t="s">
        <v>9</v>
      </c>
      <c r="R29" s="1" t="s">
        <v>193</v>
      </c>
      <c r="S29" s="1">
        <v>45070</v>
      </c>
      <c r="T29" s="1">
        <v>0</v>
      </c>
      <c r="U29" s="1">
        <v>-156598</v>
      </c>
      <c r="V29" s="1">
        <v>140131</v>
      </c>
      <c r="W29" s="1" t="s">
        <v>365</v>
      </c>
      <c r="X29" s="1"/>
      <c r="Y29" s="1"/>
      <c r="Z29" s="1"/>
      <c r="AA29" s="1"/>
      <c r="AB29" s="1"/>
      <c r="AC29" s="21"/>
    </row>
    <row r="30" spans="1:29" ht="50.1" customHeight="1" x14ac:dyDescent="0.25">
      <c r="A30" s="19" t="s">
        <v>146</v>
      </c>
      <c r="B30" s="18" t="s">
        <v>366</v>
      </c>
      <c r="C30" s="1" t="s">
        <v>147</v>
      </c>
      <c r="D30" s="1" t="s">
        <v>4</v>
      </c>
      <c r="E30" s="1" t="s">
        <v>176</v>
      </c>
      <c r="F30" s="1" t="s">
        <v>148</v>
      </c>
      <c r="G30" s="1" t="s">
        <v>285</v>
      </c>
      <c r="H30" s="1" t="s">
        <v>285</v>
      </c>
      <c r="I30" s="44">
        <v>3317178121</v>
      </c>
      <c r="J30" s="44">
        <v>3317178121</v>
      </c>
      <c r="K30" s="44">
        <v>3333441520</v>
      </c>
      <c r="L30" s="44">
        <v>3333441524</v>
      </c>
      <c r="M30" s="1" t="s">
        <v>463</v>
      </c>
      <c r="N30" s="1" t="s">
        <v>369</v>
      </c>
      <c r="O30" s="1" t="s">
        <v>367</v>
      </c>
      <c r="P30" s="1" t="s">
        <v>368</v>
      </c>
      <c r="Q30" s="1" t="s">
        <v>9</v>
      </c>
      <c r="R30" s="1" t="s">
        <v>193</v>
      </c>
      <c r="S30" s="1">
        <v>45403</v>
      </c>
      <c r="T30" s="6">
        <v>50000</v>
      </c>
      <c r="U30" s="6">
        <v>363019</v>
      </c>
      <c r="V30" s="6">
        <v>17869</v>
      </c>
      <c r="W30" s="4" t="s">
        <v>370</v>
      </c>
      <c r="X30" s="1">
        <v>29889</v>
      </c>
      <c r="Y30" s="3">
        <v>39379</v>
      </c>
      <c r="Z30" s="1" t="s">
        <v>371</v>
      </c>
      <c r="AA30" s="4" t="s">
        <v>372</v>
      </c>
      <c r="AB30" s="1"/>
      <c r="AC30" s="21"/>
    </row>
    <row r="31" spans="1:29" ht="50.1" customHeight="1" x14ac:dyDescent="0.25">
      <c r="A31" s="19" t="s">
        <v>149</v>
      </c>
      <c r="B31" s="18" t="s">
        <v>373</v>
      </c>
      <c r="C31" s="1" t="s">
        <v>150</v>
      </c>
      <c r="D31" s="1" t="s">
        <v>4</v>
      </c>
      <c r="E31" s="1" t="s">
        <v>177</v>
      </c>
      <c r="F31" s="1" t="s">
        <v>374</v>
      </c>
      <c r="G31" s="1" t="s">
        <v>151</v>
      </c>
      <c r="H31" s="1" t="s">
        <v>226</v>
      </c>
      <c r="I31" s="44"/>
      <c r="J31" s="44"/>
      <c r="K31" s="44">
        <v>3313530941</v>
      </c>
      <c r="L31" s="44"/>
      <c r="M31" s="1" t="s">
        <v>375</v>
      </c>
      <c r="N31" s="1" t="s">
        <v>152</v>
      </c>
      <c r="O31" s="1" t="s">
        <v>376</v>
      </c>
      <c r="P31" s="1" t="s">
        <v>55</v>
      </c>
      <c r="Q31" s="1" t="s">
        <v>9</v>
      </c>
      <c r="R31" s="1" t="s">
        <v>193</v>
      </c>
      <c r="S31" s="1">
        <v>44630</v>
      </c>
      <c r="T31" s="1">
        <v>55000</v>
      </c>
      <c r="U31" s="1">
        <v>-4565557.53</v>
      </c>
      <c r="V31" s="1">
        <v>-4620557.53</v>
      </c>
      <c r="W31" s="1" t="s">
        <v>377</v>
      </c>
      <c r="X31" s="1">
        <v>1441</v>
      </c>
      <c r="Y31" s="3">
        <v>44230</v>
      </c>
      <c r="Z31" s="1" t="s">
        <v>458</v>
      </c>
      <c r="AA31" s="4" t="s">
        <v>227</v>
      </c>
      <c r="AB31" s="4" t="s">
        <v>227</v>
      </c>
      <c r="AC31" s="21"/>
    </row>
    <row r="32" spans="1:29" ht="50.1" customHeight="1" x14ac:dyDescent="0.25">
      <c r="A32" s="19" t="s">
        <v>153</v>
      </c>
      <c r="B32" s="18" t="s">
        <v>378</v>
      </c>
      <c r="C32" s="1" t="s">
        <v>154</v>
      </c>
      <c r="D32" s="1" t="s">
        <v>4</v>
      </c>
      <c r="E32" s="1" t="s">
        <v>177</v>
      </c>
      <c r="F32" s="1" t="s">
        <v>155</v>
      </c>
      <c r="G32" s="1" t="s">
        <v>265</v>
      </c>
      <c r="H32" s="1" t="s">
        <v>265</v>
      </c>
      <c r="I32" s="44">
        <v>3336620150</v>
      </c>
      <c r="J32" s="44">
        <v>3336620150</v>
      </c>
      <c r="K32" s="44">
        <v>3333119323</v>
      </c>
      <c r="L32" s="44">
        <v>3311914940</v>
      </c>
      <c r="M32" s="1" t="s">
        <v>379</v>
      </c>
      <c r="N32" s="1" t="s">
        <v>381</v>
      </c>
      <c r="O32" s="1" t="s">
        <v>380</v>
      </c>
      <c r="P32" s="1" t="s">
        <v>48</v>
      </c>
      <c r="Q32" s="1" t="s">
        <v>9</v>
      </c>
      <c r="R32" s="1" t="s">
        <v>193</v>
      </c>
      <c r="S32" s="1">
        <v>45017</v>
      </c>
      <c r="T32" s="2">
        <v>124581</v>
      </c>
      <c r="U32" s="2">
        <v>6358614</v>
      </c>
      <c r="V32" s="2">
        <v>787328</v>
      </c>
      <c r="W32" s="1" t="s">
        <v>242</v>
      </c>
      <c r="X32" s="2">
        <v>9968</v>
      </c>
      <c r="Y32" s="3">
        <v>42787</v>
      </c>
      <c r="Z32" s="1" t="s">
        <v>382</v>
      </c>
      <c r="AA32" s="4" t="s">
        <v>383</v>
      </c>
      <c r="AB32" s="1"/>
      <c r="AC32" s="21"/>
    </row>
    <row r="33" spans="1:29" ht="50.1" customHeight="1" x14ac:dyDescent="0.25">
      <c r="A33" s="19" t="s">
        <v>156</v>
      </c>
      <c r="B33" s="18" t="s">
        <v>384</v>
      </c>
      <c r="C33" s="1" t="s">
        <v>157</v>
      </c>
      <c r="D33" s="1" t="s">
        <v>4</v>
      </c>
      <c r="E33" s="1" t="s">
        <v>177</v>
      </c>
      <c r="F33" s="1" t="s">
        <v>158</v>
      </c>
      <c r="G33" s="1" t="s">
        <v>447</v>
      </c>
      <c r="H33" s="1" t="s">
        <v>447</v>
      </c>
      <c r="I33" s="44">
        <v>3314794320</v>
      </c>
      <c r="J33" s="44"/>
      <c r="K33" s="44">
        <v>3336169222</v>
      </c>
      <c r="L33" s="44">
        <v>3336169222</v>
      </c>
      <c r="M33" s="1" t="s">
        <v>385</v>
      </c>
      <c r="N33" s="1" t="s">
        <v>387</v>
      </c>
      <c r="O33" s="1" t="s">
        <v>386</v>
      </c>
      <c r="P33" s="1" t="s">
        <v>55</v>
      </c>
      <c r="Q33" s="1" t="s">
        <v>9</v>
      </c>
      <c r="R33" s="1" t="s">
        <v>193</v>
      </c>
      <c r="S33" s="1">
        <v>44110</v>
      </c>
      <c r="T33" s="5">
        <v>6080000</v>
      </c>
      <c r="U33" s="5">
        <v>99626774.099999994</v>
      </c>
      <c r="V33" s="5">
        <v>27373873.550000001</v>
      </c>
      <c r="W33" s="1" t="s">
        <v>448</v>
      </c>
      <c r="X33" s="1">
        <v>19063</v>
      </c>
      <c r="Y33" s="3">
        <v>29864</v>
      </c>
      <c r="Z33" s="1" t="s">
        <v>388</v>
      </c>
      <c r="AA33" s="4" t="s">
        <v>389</v>
      </c>
      <c r="AB33" s="4" t="s">
        <v>390</v>
      </c>
      <c r="AC33" s="21"/>
    </row>
    <row r="34" spans="1:29" ht="50.1" customHeight="1" x14ac:dyDescent="0.25">
      <c r="A34" s="19" t="s">
        <v>159</v>
      </c>
      <c r="B34" s="18" t="s">
        <v>391</v>
      </c>
      <c r="C34" s="1" t="s">
        <v>160</v>
      </c>
      <c r="D34" s="1" t="s">
        <v>4</v>
      </c>
      <c r="E34" s="1" t="s">
        <v>177</v>
      </c>
      <c r="F34" s="1" t="s">
        <v>161</v>
      </c>
      <c r="G34" s="1" t="s">
        <v>266</v>
      </c>
      <c r="H34" s="1" t="s">
        <v>266</v>
      </c>
      <c r="I34" s="44">
        <v>3336301555</v>
      </c>
      <c r="J34" s="44">
        <v>3336301555</v>
      </c>
      <c r="K34" s="44">
        <v>3336301555</v>
      </c>
      <c r="L34" s="44"/>
      <c r="M34" s="1" t="s">
        <v>449</v>
      </c>
      <c r="N34" s="1" t="s">
        <v>392</v>
      </c>
      <c r="O34" s="1" t="s">
        <v>313</v>
      </c>
      <c r="P34" s="1" t="s">
        <v>55</v>
      </c>
      <c r="Q34" s="1" t="s">
        <v>9</v>
      </c>
      <c r="R34" s="1" t="s">
        <v>193</v>
      </c>
      <c r="S34" s="1">
        <v>44600</v>
      </c>
      <c r="T34" s="1">
        <v>50000</v>
      </c>
      <c r="U34" s="1">
        <v>8520654</v>
      </c>
      <c r="V34" s="1">
        <v>665921</v>
      </c>
      <c r="W34" s="1" t="s">
        <v>393</v>
      </c>
      <c r="X34" s="1">
        <v>278</v>
      </c>
      <c r="Y34" s="3">
        <v>35849</v>
      </c>
      <c r="Z34" s="1" t="s">
        <v>394</v>
      </c>
      <c r="AA34" s="4" t="s">
        <v>450</v>
      </c>
      <c r="AB34" s="4" t="s">
        <v>450</v>
      </c>
      <c r="AC34" s="21" t="s">
        <v>395</v>
      </c>
    </row>
    <row r="35" spans="1:29" ht="50.1" customHeight="1" x14ac:dyDescent="0.25">
      <c r="A35" s="19" t="s">
        <v>162</v>
      </c>
      <c r="B35" s="18" t="s">
        <v>267</v>
      </c>
      <c r="C35" s="10" t="s">
        <v>163</v>
      </c>
      <c r="D35" s="10" t="s">
        <v>190</v>
      </c>
      <c r="E35" s="10" t="s">
        <v>178</v>
      </c>
      <c r="F35" s="10" t="s">
        <v>164</v>
      </c>
      <c r="G35" s="10" t="s">
        <v>267</v>
      </c>
      <c r="H35" s="10" t="s">
        <v>267</v>
      </c>
      <c r="I35" s="45"/>
      <c r="J35" s="45"/>
      <c r="K35" s="45">
        <v>3331198369</v>
      </c>
      <c r="L35" s="45"/>
      <c r="M35" s="10" t="s">
        <v>396</v>
      </c>
      <c r="N35" s="10" t="s">
        <v>398</v>
      </c>
      <c r="O35" s="10" t="s">
        <v>397</v>
      </c>
      <c r="P35" s="10" t="s">
        <v>55</v>
      </c>
      <c r="Q35" s="10" t="s">
        <v>9</v>
      </c>
      <c r="R35" s="10" t="s">
        <v>193</v>
      </c>
      <c r="S35" s="10">
        <v>44600</v>
      </c>
      <c r="T35" s="11">
        <v>250000</v>
      </c>
      <c r="U35" s="10" t="s">
        <v>165</v>
      </c>
      <c r="V35" s="11">
        <v>201773</v>
      </c>
      <c r="W35" s="12" t="s">
        <v>399</v>
      </c>
      <c r="X35" s="10"/>
      <c r="Y35" s="10"/>
      <c r="Z35" s="10"/>
      <c r="AA35" s="10"/>
      <c r="AB35" s="10"/>
      <c r="AC35" s="25"/>
    </row>
    <row r="36" spans="1:29" ht="50.1" customHeight="1" x14ac:dyDescent="0.25">
      <c r="A36" s="19" t="s">
        <v>166</v>
      </c>
      <c r="B36" s="18" t="s">
        <v>404</v>
      </c>
      <c r="C36" s="10" t="s">
        <v>167</v>
      </c>
      <c r="D36" s="10" t="s">
        <v>4</v>
      </c>
      <c r="E36" s="10" t="s">
        <v>177</v>
      </c>
      <c r="F36" s="10" t="s">
        <v>168</v>
      </c>
      <c r="G36" s="10" t="s">
        <v>268</v>
      </c>
      <c r="H36" s="10" t="s">
        <v>451</v>
      </c>
      <c r="I36" s="45" t="s">
        <v>169</v>
      </c>
      <c r="J36" s="45" t="s">
        <v>170</v>
      </c>
      <c r="K36" s="45" t="s">
        <v>170</v>
      </c>
      <c r="L36" s="45">
        <v>3326876249</v>
      </c>
      <c r="M36" s="10" t="s">
        <v>400</v>
      </c>
      <c r="N36" s="10" t="s">
        <v>402</v>
      </c>
      <c r="O36" s="10" t="s">
        <v>401</v>
      </c>
      <c r="P36" s="10" t="s">
        <v>55</v>
      </c>
      <c r="Q36" s="10" t="s">
        <v>9</v>
      </c>
      <c r="R36" s="10" t="s">
        <v>193</v>
      </c>
      <c r="S36" s="10">
        <v>44900</v>
      </c>
      <c r="T36" s="13">
        <v>300000</v>
      </c>
      <c r="U36" s="13">
        <v>13978324.300000001</v>
      </c>
      <c r="V36" s="11">
        <v>1154814</v>
      </c>
      <c r="W36" s="10" t="s">
        <v>228</v>
      </c>
      <c r="X36" s="11">
        <v>18663</v>
      </c>
      <c r="Y36" s="14">
        <v>45376</v>
      </c>
      <c r="Z36" s="10" t="s">
        <v>403</v>
      </c>
      <c r="AA36" s="12" t="s">
        <v>452</v>
      </c>
      <c r="AB36" s="12" t="s">
        <v>452</v>
      </c>
      <c r="AC36" s="25"/>
    </row>
    <row r="37" spans="1:29" ht="50.1" customHeight="1" x14ac:dyDescent="0.25">
      <c r="A37" s="19" t="s">
        <v>171</v>
      </c>
      <c r="B37" s="18" t="s">
        <v>406</v>
      </c>
      <c r="C37" s="10" t="s">
        <v>172</v>
      </c>
      <c r="D37" s="10" t="s">
        <v>4</v>
      </c>
      <c r="E37" s="10" t="s">
        <v>177</v>
      </c>
      <c r="F37" s="10" t="s">
        <v>173</v>
      </c>
      <c r="G37" s="10" t="s">
        <v>269</v>
      </c>
      <c r="H37" s="10" t="s">
        <v>270</v>
      </c>
      <c r="I37" s="45" t="s">
        <v>174</v>
      </c>
      <c r="J37" s="45" t="s">
        <v>175</v>
      </c>
      <c r="K37" s="45" t="s">
        <v>174</v>
      </c>
      <c r="L37" s="45"/>
      <c r="M37" s="10" t="s">
        <v>407</v>
      </c>
      <c r="N37" s="10" t="s">
        <v>408</v>
      </c>
      <c r="O37" s="10" t="s">
        <v>313</v>
      </c>
      <c r="P37" s="10" t="s">
        <v>55</v>
      </c>
      <c r="Q37" s="10" t="s">
        <v>9</v>
      </c>
      <c r="R37" s="10" t="s">
        <v>193</v>
      </c>
      <c r="S37" s="10">
        <v>44600</v>
      </c>
      <c r="T37" s="11">
        <v>24900000</v>
      </c>
      <c r="U37" s="11">
        <v>24887345</v>
      </c>
      <c r="V37" s="15">
        <v>6561286.1399999997</v>
      </c>
      <c r="W37" s="12" t="s">
        <v>229</v>
      </c>
      <c r="X37" s="10">
        <v>2916</v>
      </c>
      <c r="Y37" s="14">
        <v>45404</v>
      </c>
      <c r="Z37" s="10" t="s">
        <v>453</v>
      </c>
      <c r="AA37" s="12" t="s">
        <v>454</v>
      </c>
      <c r="AB37" s="12" t="s">
        <v>454</v>
      </c>
      <c r="AC37" s="25" t="s">
        <v>409</v>
      </c>
    </row>
    <row r="38" spans="1:29" ht="50.1" customHeight="1" thickBot="1" x14ac:dyDescent="0.3">
      <c r="A38" s="41" t="s">
        <v>231</v>
      </c>
      <c r="B38" s="42" t="s">
        <v>455</v>
      </c>
      <c r="C38" s="26" t="s">
        <v>13</v>
      </c>
      <c r="D38" s="26" t="s">
        <v>4</v>
      </c>
      <c r="E38" s="26" t="s">
        <v>177</v>
      </c>
      <c r="F38" s="26" t="s">
        <v>14</v>
      </c>
      <c r="G38" s="26" t="s">
        <v>271</v>
      </c>
      <c r="H38" s="26" t="s">
        <v>271</v>
      </c>
      <c r="I38" s="46">
        <v>3339554246</v>
      </c>
      <c r="J38" s="46">
        <v>3339554246</v>
      </c>
      <c r="K38" s="46" t="s">
        <v>15</v>
      </c>
      <c r="L38" s="46"/>
      <c r="M38" s="26" t="s">
        <v>200</v>
      </c>
      <c r="N38" s="26" t="s">
        <v>17</v>
      </c>
      <c r="O38" s="26" t="s">
        <v>16</v>
      </c>
      <c r="P38" s="26" t="s">
        <v>55</v>
      </c>
      <c r="Q38" s="26" t="s">
        <v>9</v>
      </c>
      <c r="R38" s="26" t="s">
        <v>193</v>
      </c>
      <c r="S38" s="26">
        <v>44520</v>
      </c>
      <c r="T38" s="26" t="s">
        <v>18</v>
      </c>
      <c r="U38" s="26" t="s">
        <v>19</v>
      </c>
      <c r="V38" s="26" t="s">
        <v>20</v>
      </c>
      <c r="W38" s="27" t="s">
        <v>456</v>
      </c>
      <c r="X38" s="26">
        <v>422</v>
      </c>
      <c r="Y38" s="28">
        <v>37777</v>
      </c>
      <c r="Z38" s="27" t="s">
        <v>201</v>
      </c>
      <c r="AA38" s="26"/>
      <c r="AB38" s="27" t="s">
        <v>411</v>
      </c>
      <c r="AC38" s="29" t="s">
        <v>410</v>
      </c>
    </row>
  </sheetData>
  <sortState ref="A2:AL38">
    <sortCondition ref="A2:A38"/>
  </sortState>
  <hyperlinks>
    <hyperlink ref="C15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Provider-2024-04-30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Janette Villaseñor Aguilar</dc:creator>
  <cp:lastModifiedBy>natalia cervantes catañeda</cp:lastModifiedBy>
  <dcterms:created xsi:type="dcterms:W3CDTF">2024-04-30T22:12:06Z</dcterms:created>
  <dcterms:modified xsi:type="dcterms:W3CDTF">2024-05-02T19:54:20Z</dcterms:modified>
</cp:coreProperties>
</file>